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72296C63-4F8C-456A-B325-98E2C83E9486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6表の3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20" l="1"/>
  <c r="R63" i="20"/>
  <c r="Q63" i="20"/>
  <c r="P63" i="20"/>
  <c r="N63" i="20"/>
  <c r="M63" i="20"/>
  <c r="L63" i="20"/>
  <c r="J63" i="20"/>
  <c r="I63" i="20"/>
  <c r="H63" i="20"/>
  <c r="F63" i="20"/>
  <c r="E63" i="20"/>
  <c r="D63" i="20"/>
  <c r="D62" i="20"/>
  <c r="S63" i="20" s="1"/>
  <c r="L60" i="20"/>
  <c r="D59" i="20"/>
  <c r="T57" i="20"/>
  <c r="S57" i="20"/>
  <c r="P57" i="20"/>
  <c r="O57" i="20"/>
  <c r="K57" i="20"/>
  <c r="J57" i="20"/>
  <c r="H57" i="20"/>
  <c r="F57" i="20"/>
  <c r="D57" i="20"/>
  <c r="D56" i="20"/>
  <c r="L57" i="20" s="1"/>
  <c r="R54" i="20"/>
  <c r="G54" i="20"/>
  <c r="D53" i="20"/>
  <c r="M54" i="20" s="1"/>
  <c r="T51" i="20"/>
  <c r="R51" i="20"/>
  <c r="Q51" i="20"/>
  <c r="P51" i="20"/>
  <c r="O51" i="20"/>
  <c r="N51" i="20"/>
  <c r="M51" i="20"/>
  <c r="L51" i="20"/>
  <c r="J51" i="20"/>
  <c r="I51" i="20"/>
  <c r="H51" i="20"/>
  <c r="G51" i="20"/>
  <c r="F51" i="20"/>
  <c r="E51" i="20"/>
  <c r="D51" i="20"/>
  <c r="D50" i="20"/>
  <c r="S51" i="20" s="1"/>
  <c r="Q48" i="20"/>
  <c r="G48" i="20"/>
  <c r="D47" i="20"/>
  <c r="L48" i="20" s="1"/>
  <c r="T45" i="20"/>
  <c r="P45" i="20"/>
  <c r="K45" i="20"/>
  <c r="J45" i="20"/>
  <c r="F45" i="20"/>
  <c r="D44" i="20"/>
  <c r="L45" i="20" s="1"/>
  <c r="Q43" i="20"/>
  <c r="M42" i="20"/>
  <c r="T41" i="20"/>
  <c r="S41" i="20"/>
  <c r="S42" i="20" s="1"/>
  <c r="R41" i="20"/>
  <c r="R42" i="20" s="1"/>
  <c r="Q41" i="20"/>
  <c r="P41" i="20"/>
  <c r="O41" i="20"/>
  <c r="O42" i="20" s="1"/>
  <c r="N41" i="20"/>
  <c r="M41" i="20"/>
  <c r="L41" i="20"/>
  <c r="K41" i="20"/>
  <c r="K42" i="20" s="1"/>
  <c r="J41" i="20"/>
  <c r="J42" i="20" s="1"/>
  <c r="I41" i="20"/>
  <c r="H41" i="20"/>
  <c r="H43" i="20" s="1"/>
  <c r="G41" i="20"/>
  <c r="F41" i="20"/>
  <c r="F42" i="20" s="1"/>
  <c r="E41" i="20"/>
  <c r="D41" i="20"/>
  <c r="D42" i="20" s="1"/>
  <c r="T39" i="20"/>
  <c r="R39" i="20"/>
  <c r="Q39" i="20"/>
  <c r="P39" i="20"/>
  <c r="N39" i="20"/>
  <c r="M39" i="20"/>
  <c r="L39" i="20"/>
  <c r="J39" i="20"/>
  <c r="I39" i="20"/>
  <c r="H39" i="20"/>
  <c r="F39" i="20"/>
  <c r="E39" i="20"/>
  <c r="D39" i="20"/>
  <c r="D38" i="20"/>
  <c r="S39" i="20" s="1"/>
  <c r="T36" i="20"/>
  <c r="P36" i="20"/>
  <c r="K36" i="20"/>
  <c r="I36" i="20"/>
  <c r="E36" i="20"/>
  <c r="D35" i="20"/>
  <c r="L36" i="20" s="1"/>
  <c r="Q34" i="20"/>
  <c r="L33" i="20"/>
  <c r="D32" i="20"/>
  <c r="O33" i="20" s="1"/>
  <c r="P31" i="20"/>
  <c r="E31" i="20"/>
  <c r="S30" i="20"/>
  <c r="Q30" i="20"/>
  <c r="O30" i="20"/>
  <c r="K30" i="20"/>
  <c r="I30" i="20"/>
  <c r="F30" i="20"/>
  <c r="E30" i="20"/>
  <c r="D29" i="20"/>
  <c r="M30" i="20" s="1"/>
  <c r="T27" i="20"/>
  <c r="R27" i="20"/>
  <c r="Q27" i="20"/>
  <c r="P27" i="20"/>
  <c r="N27" i="20"/>
  <c r="M27" i="20"/>
  <c r="L27" i="20"/>
  <c r="J27" i="20"/>
  <c r="I27" i="20"/>
  <c r="H27" i="20"/>
  <c r="F27" i="20"/>
  <c r="E27" i="20"/>
  <c r="D27" i="20"/>
  <c r="D26" i="20"/>
  <c r="O27" i="20" s="1"/>
  <c r="P25" i="20"/>
  <c r="L24" i="20"/>
  <c r="D23" i="20"/>
  <c r="E22" i="20"/>
  <c r="S21" i="20"/>
  <c r="P21" i="20"/>
  <c r="O21" i="20"/>
  <c r="K21" i="20"/>
  <c r="H21" i="20"/>
  <c r="F21" i="20"/>
  <c r="D21" i="20"/>
  <c r="D20" i="20"/>
  <c r="L21" i="20" s="1"/>
  <c r="S18" i="20"/>
  <c r="R18" i="20"/>
  <c r="I18" i="20"/>
  <c r="G18" i="20"/>
  <c r="D17" i="20"/>
  <c r="O18" i="20" s="1"/>
  <c r="P16" i="20"/>
  <c r="E16" i="20"/>
  <c r="T14" i="20"/>
  <c r="S14" i="20"/>
  <c r="R14" i="20"/>
  <c r="Q14" i="20"/>
  <c r="Q16" i="20" s="1"/>
  <c r="P14" i="20"/>
  <c r="O14" i="20"/>
  <c r="O8" i="20" s="1"/>
  <c r="N14" i="20"/>
  <c r="M14" i="20"/>
  <c r="M16" i="20" s="1"/>
  <c r="L14" i="20"/>
  <c r="K14" i="20"/>
  <c r="J14" i="20"/>
  <c r="I14" i="20"/>
  <c r="H14" i="20"/>
  <c r="G14" i="20"/>
  <c r="G8" i="20" s="1"/>
  <c r="F14" i="20"/>
  <c r="E14" i="20"/>
  <c r="D11" i="20"/>
  <c r="Q10" i="20"/>
  <c r="Q8" i="20"/>
  <c r="Q52" i="20" s="1"/>
  <c r="P8" i="20"/>
  <c r="P55" i="20" s="1"/>
  <c r="M8" i="20"/>
  <c r="M34" i="20" s="1"/>
  <c r="L8" i="20"/>
  <c r="L52" i="20" s="1"/>
  <c r="H8" i="20"/>
  <c r="H49" i="20" s="1"/>
  <c r="E8" i="20"/>
  <c r="O19" i="20" l="1"/>
  <c r="O64" i="20"/>
  <c r="O55" i="20"/>
  <c r="O31" i="20"/>
  <c r="O52" i="20"/>
  <c r="O61" i="20"/>
  <c r="O34" i="20"/>
  <c r="O25" i="20"/>
  <c r="O13" i="20"/>
  <c r="O58" i="20"/>
  <c r="O22" i="20"/>
  <c r="O40" i="20"/>
  <c r="O10" i="20"/>
  <c r="O49" i="20"/>
  <c r="O16" i="20"/>
  <c r="O28" i="20"/>
  <c r="O46" i="20"/>
  <c r="O37" i="20"/>
  <c r="G19" i="20"/>
  <c r="G64" i="20"/>
  <c r="G55" i="20"/>
  <c r="G31" i="20"/>
  <c r="G58" i="20"/>
  <c r="G22" i="20"/>
  <c r="G13" i="20"/>
  <c r="G40" i="20"/>
  <c r="G10" i="20"/>
  <c r="G49" i="20"/>
  <c r="G28" i="20"/>
  <c r="G34" i="20"/>
  <c r="G46" i="20"/>
  <c r="G37" i="20"/>
  <c r="G25" i="20"/>
  <c r="G52" i="20"/>
  <c r="G61" i="20"/>
  <c r="I15" i="20"/>
  <c r="S16" i="20"/>
  <c r="N12" i="20"/>
  <c r="F12" i="20"/>
  <c r="R12" i="20"/>
  <c r="J12" i="20"/>
  <c r="L19" i="20"/>
  <c r="O12" i="20"/>
  <c r="M19" i="20"/>
  <c r="R24" i="20"/>
  <c r="J24" i="20"/>
  <c r="N24" i="20"/>
  <c r="F24" i="20"/>
  <c r="N33" i="20"/>
  <c r="L42" i="20"/>
  <c r="T42" i="20"/>
  <c r="N42" i="20"/>
  <c r="E46" i="20"/>
  <c r="H48" i="20"/>
  <c r="S48" i="20"/>
  <c r="L49" i="20"/>
  <c r="E52" i="20"/>
  <c r="P52" i="20"/>
  <c r="I54" i="20"/>
  <c r="S54" i="20"/>
  <c r="M55" i="20"/>
  <c r="N60" i="20"/>
  <c r="F60" i="20"/>
  <c r="R60" i="20"/>
  <c r="J60" i="20"/>
  <c r="M60" i="20"/>
  <c r="M10" i="20"/>
  <c r="E12" i="20"/>
  <c r="P12" i="20"/>
  <c r="M15" i="20"/>
  <c r="G16" i="20"/>
  <c r="J18" i="20"/>
  <c r="G21" i="20"/>
  <c r="R21" i="20"/>
  <c r="D24" i="20"/>
  <c r="O24" i="20"/>
  <c r="H25" i="20"/>
  <c r="G30" i="20"/>
  <c r="R30" i="20"/>
  <c r="L31" i="20"/>
  <c r="D33" i="20"/>
  <c r="P37" i="20"/>
  <c r="L40" i="20"/>
  <c r="E42" i="20"/>
  <c r="T43" i="20"/>
  <c r="Q46" i="20"/>
  <c r="I48" i="20"/>
  <c r="T48" i="20"/>
  <c r="J54" i="20"/>
  <c r="D55" i="20"/>
  <c r="G57" i="20"/>
  <c r="R57" i="20"/>
  <c r="D60" i="20"/>
  <c r="O60" i="20"/>
  <c r="H61" i="20"/>
  <c r="M12" i="20"/>
  <c r="K15" i="20"/>
  <c r="M28" i="20"/>
  <c r="Q33" i="20"/>
  <c r="I33" i="20"/>
  <c r="M33" i="20"/>
  <c r="E33" i="20"/>
  <c r="E61" i="20"/>
  <c r="E37" i="20"/>
  <c r="E13" i="20"/>
  <c r="E49" i="20"/>
  <c r="E25" i="20"/>
  <c r="E64" i="20"/>
  <c r="Q12" i="20"/>
  <c r="E19" i="20"/>
  <c r="M22" i="20"/>
  <c r="E24" i="20"/>
  <c r="E28" i="20"/>
  <c r="P28" i="20"/>
  <c r="M31" i="20"/>
  <c r="F33" i="20"/>
  <c r="P33" i="20"/>
  <c r="N36" i="20"/>
  <c r="F36" i="20"/>
  <c r="R36" i="20"/>
  <c r="J36" i="20"/>
  <c r="M36" i="20"/>
  <c r="M40" i="20"/>
  <c r="Q42" i="20"/>
  <c r="M45" i="20"/>
  <c r="E45" i="20"/>
  <c r="Q45" i="20"/>
  <c r="I45" i="20"/>
  <c r="N45" i="20"/>
  <c r="K48" i="20"/>
  <c r="H52" i="20"/>
  <c r="K54" i="20"/>
  <c r="E55" i="20"/>
  <c r="M58" i="20"/>
  <c r="E60" i="20"/>
  <c r="P60" i="20"/>
  <c r="H64" i="20"/>
  <c r="M24" i="20"/>
  <c r="P58" i="20"/>
  <c r="P34" i="20"/>
  <c r="P10" i="20"/>
  <c r="P46" i="20"/>
  <c r="P22" i="20"/>
  <c r="G12" i="20"/>
  <c r="H16" i="20"/>
  <c r="K18" i="20"/>
  <c r="P19" i="20"/>
  <c r="P24" i="20"/>
  <c r="Q49" i="20"/>
  <c r="Q25" i="20"/>
  <c r="Q64" i="20"/>
  <c r="Q61" i="20"/>
  <c r="Q37" i="20"/>
  <c r="Q13" i="20"/>
  <c r="E10" i="20"/>
  <c r="H12" i="20"/>
  <c r="S12" i="20"/>
  <c r="L13" i="20"/>
  <c r="F16" i="20"/>
  <c r="F8" i="20"/>
  <c r="N16" i="20"/>
  <c r="N8" i="20"/>
  <c r="I16" i="20"/>
  <c r="M18" i="20"/>
  <c r="Q19" i="20"/>
  <c r="J21" i="20"/>
  <c r="T21" i="20"/>
  <c r="G24" i="20"/>
  <c r="Q24" i="20"/>
  <c r="Q28" i="20"/>
  <c r="J30" i="20"/>
  <c r="G33" i="20"/>
  <c r="R33" i="20"/>
  <c r="D36" i="20"/>
  <c r="O36" i="20"/>
  <c r="H37" i="20"/>
  <c r="G43" i="20"/>
  <c r="O43" i="20"/>
  <c r="G42" i="20"/>
  <c r="L43" i="20"/>
  <c r="D45" i="20"/>
  <c r="O45" i="20"/>
  <c r="P49" i="20"/>
  <c r="Q55" i="20"/>
  <c r="G60" i="20"/>
  <c r="Q60" i="20"/>
  <c r="J16" i="20"/>
  <c r="J8" i="20"/>
  <c r="S8" i="20"/>
  <c r="S43" i="20" s="1"/>
  <c r="I12" i="20"/>
  <c r="P42" i="20"/>
  <c r="R16" i="20"/>
  <c r="R8" i="20"/>
  <c r="L28" i="20"/>
  <c r="M61" i="20"/>
  <c r="M37" i="20"/>
  <c r="M13" i="20"/>
  <c r="M49" i="20"/>
  <c r="M25" i="20"/>
  <c r="M64" i="20"/>
  <c r="D12" i="20"/>
  <c r="H13" i="20"/>
  <c r="G15" i="20"/>
  <c r="N18" i="20"/>
  <c r="H24" i="20"/>
  <c r="H33" i="20"/>
  <c r="H42" i="20"/>
  <c r="I42" i="20"/>
  <c r="M43" i="20"/>
  <c r="R48" i="20"/>
  <c r="J48" i="20"/>
  <c r="N48" i="20"/>
  <c r="F48" i="20"/>
  <c r="M48" i="20"/>
  <c r="T54" i="20"/>
  <c r="L54" i="20"/>
  <c r="D54" i="20"/>
  <c r="P54" i="20"/>
  <c r="H54" i="20"/>
  <c r="N54" i="20"/>
  <c r="H55" i="20"/>
  <c r="E58" i="20"/>
  <c r="H60" i="20"/>
  <c r="S60" i="20"/>
  <c r="L61" i="20"/>
  <c r="L64" i="20"/>
  <c r="I8" i="20"/>
  <c r="T8" i="20"/>
  <c r="K12" i="20"/>
  <c r="R15" i="20"/>
  <c r="L16" i="20"/>
  <c r="E18" i="20"/>
  <c r="Q22" i="20"/>
  <c r="I24" i="20"/>
  <c r="T24" i="20"/>
  <c r="Q31" i="20"/>
  <c r="J33" i="20"/>
  <c r="T33" i="20"/>
  <c r="G36" i="20"/>
  <c r="Q36" i="20"/>
  <c r="Q40" i="20"/>
  <c r="G45" i="20"/>
  <c r="R45" i="20"/>
  <c r="D48" i="20"/>
  <c r="O48" i="20"/>
  <c r="E54" i="20"/>
  <c r="O54" i="20"/>
  <c r="Q58" i="20"/>
  <c r="I60" i="20"/>
  <c r="T60" i="20"/>
  <c r="P64" i="20"/>
  <c r="L46" i="20"/>
  <c r="L22" i="20"/>
  <c r="L58" i="20"/>
  <c r="L34" i="20"/>
  <c r="L10" i="20"/>
  <c r="H58" i="20"/>
  <c r="H34" i="20"/>
  <c r="H10" i="20"/>
  <c r="H46" i="20"/>
  <c r="H22" i="20"/>
  <c r="T12" i="20"/>
  <c r="P18" i="20"/>
  <c r="H18" i="20"/>
  <c r="D14" i="20"/>
  <c r="T18" i="20"/>
  <c r="L18" i="20"/>
  <c r="D18" i="20"/>
  <c r="H19" i="20"/>
  <c r="S24" i="20"/>
  <c r="L25" i="20"/>
  <c r="H28" i="20"/>
  <c r="S33" i="20"/>
  <c r="E40" i="20"/>
  <c r="P40" i="20"/>
  <c r="K8" i="20"/>
  <c r="K16" i="20" s="1"/>
  <c r="L12" i="20"/>
  <c r="P13" i="20"/>
  <c r="F18" i="20"/>
  <c r="Q18" i="20"/>
  <c r="M21" i="20"/>
  <c r="E21" i="20"/>
  <c r="Q21" i="20"/>
  <c r="I21" i="20"/>
  <c r="N21" i="20"/>
  <c r="K24" i="20"/>
  <c r="T30" i="20"/>
  <c r="L30" i="20"/>
  <c r="D30" i="20"/>
  <c r="P30" i="20"/>
  <c r="H30" i="20"/>
  <c r="N30" i="20"/>
  <c r="H31" i="20"/>
  <c r="K33" i="20"/>
  <c r="E34" i="20"/>
  <c r="H36" i="20"/>
  <c r="S36" i="20"/>
  <c r="L37" i="20"/>
  <c r="H40" i="20"/>
  <c r="E43" i="20"/>
  <c r="P43" i="20"/>
  <c r="H45" i="20"/>
  <c r="S45" i="20"/>
  <c r="M46" i="20"/>
  <c r="E48" i="20"/>
  <c r="P48" i="20"/>
  <c r="M52" i="20"/>
  <c r="F54" i="20"/>
  <c r="Q54" i="20"/>
  <c r="Q57" i="20"/>
  <c r="I57" i="20"/>
  <c r="D58" i="20"/>
  <c r="M57" i="20"/>
  <c r="E57" i="20"/>
  <c r="N57" i="20"/>
  <c r="K60" i="20"/>
  <c r="J15" i="20"/>
  <c r="L55" i="20"/>
  <c r="P61" i="20"/>
  <c r="K27" i="20"/>
  <c r="S27" i="20"/>
  <c r="G39" i="20"/>
  <c r="O39" i="20"/>
  <c r="K51" i="20"/>
  <c r="G63" i="20"/>
  <c r="O63" i="20"/>
  <c r="G27" i="20"/>
  <c r="K39" i="20"/>
  <c r="K63" i="20"/>
  <c r="N52" i="20" l="1"/>
  <c r="N28" i="20"/>
  <c r="N64" i="20"/>
  <c r="N40" i="20"/>
  <c r="N46" i="20"/>
  <c r="N37" i="20"/>
  <c r="N13" i="20"/>
  <c r="N61" i="20"/>
  <c r="N34" i="20"/>
  <c r="N25" i="20"/>
  <c r="N9" i="20"/>
  <c r="N58" i="20"/>
  <c r="N31" i="20"/>
  <c r="N22" i="20"/>
  <c r="N10" i="20"/>
  <c r="N55" i="20"/>
  <c r="N49" i="20"/>
  <c r="N19" i="20"/>
  <c r="K55" i="20"/>
  <c r="K31" i="20"/>
  <c r="K19" i="20"/>
  <c r="K49" i="20"/>
  <c r="K28" i="20"/>
  <c r="K52" i="20"/>
  <c r="K46" i="20"/>
  <c r="K37" i="20"/>
  <c r="K10" i="20"/>
  <c r="K64" i="20"/>
  <c r="K61" i="20"/>
  <c r="K34" i="20"/>
  <c r="K25" i="20"/>
  <c r="K9" i="20"/>
  <c r="K13" i="20"/>
  <c r="K58" i="20"/>
  <c r="K22" i="20"/>
  <c r="K40" i="20"/>
  <c r="K43" i="20"/>
  <c r="T15" i="20"/>
  <c r="F15" i="20"/>
  <c r="H15" i="20"/>
  <c r="Q15" i="20"/>
  <c r="P15" i="20"/>
  <c r="D15" i="20"/>
  <c r="N15" i="20"/>
  <c r="L15" i="20"/>
  <c r="D16" i="20"/>
  <c r="T46" i="20"/>
  <c r="T22" i="20"/>
  <c r="T58" i="20"/>
  <c r="T34" i="20"/>
  <c r="T10" i="20"/>
  <c r="T64" i="20"/>
  <c r="T40" i="20"/>
  <c r="T49" i="20"/>
  <c r="T55" i="20"/>
  <c r="T28" i="20"/>
  <c r="T19" i="20"/>
  <c r="T37" i="20"/>
  <c r="T52" i="20"/>
  <c r="T16" i="20"/>
  <c r="T31" i="20"/>
  <c r="T61" i="20"/>
  <c r="T25" i="20"/>
  <c r="T13" i="20"/>
  <c r="O15" i="20"/>
  <c r="F52" i="20"/>
  <c r="F28" i="20"/>
  <c r="F64" i="20"/>
  <c r="F40" i="20"/>
  <c r="F61" i="20"/>
  <c r="F43" i="20"/>
  <c r="F13" i="20"/>
  <c r="F58" i="20"/>
  <c r="F31" i="20"/>
  <c r="F22" i="20"/>
  <c r="F10" i="20"/>
  <c r="F9" i="20"/>
  <c r="F55" i="20"/>
  <c r="F49" i="20"/>
  <c r="F19" i="20"/>
  <c r="F25" i="20"/>
  <c r="F46" i="20"/>
  <c r="F37" i="20"/>
  <c r="F34" i="20"/>
  <c r="S15" i="20"/>
  <c r="I49" i="20"/>
  <c r="I25" i="20"/>
  <c r="I9" i="20"/>
  <c r="I64" i="20"/>
  <c r="I61" i="20"/>
  <c r="I37" i="20"/>
  <c r="I13" i="20"/>
  <c r="I58" i="20"/>
  <c r="I40" i="20"/>
  <c r="I31" i="20"/>
  <c r="I10" i="20"/>
  <c r="I55" i="20"/>
  <c r="I28" i="20"/>
  <c r="I19" i="20"/>
  <c r="I52" i="20"/>
  <c r="I46" i="20"/>
  <c r="I22" i="20"/>
  <c r="I43" i="20"/>
  <c r="I34" i="20"/>
  <c r="N43" i="20"/>
  <c r="S55" i="20"/>
  <c r="S31" i="20"/>
  <c r="S19" i="20"/>
  <c r="S58" i="20"/>
  <c r="S64" i="20"/>
  <c r="S40" i="20"/>
  <c r="S10" i="20"/>
  <c r="S22" i="20"/>
  <c r="S49" i="20"/>
  <c r="S28" i="20"/>
  <c r="S46" i="20"/>
  <c r="S37" i="20"/>
  <c r="S52" i="20"/>
  <c r="S61" i="20"/>
  <c r="S34" i="20"/>
  <c r="S25" i="20"/>
  <c r="S9" i="20"/>
  <c r="S13" i="20"/>
  <c r="J64" i="20"/>
  <c r="J40" i="20"/>
  <c r="J52" i="20"/>
  <c r="J28" i="20"/>
  <c r="J10" i="20"/>
  <c r="J55" i="20"/>
  <c r="J49" i="20"/>
  <c r="J19" i="20"/>
  <c r="J37" i="20"/>
  <c r="J46" i="20"/>
  <c r="J61" i="20"/>
  <c r="J43" i="20"/>
  <c r="J34" i="20"/>
  <c r="J25" i="20"/>
  <c r="J9" i="20"/>
  <c r="J22" i="20"/>
  <c r="J13" i="20"/>
  <c r="J58" i="20"/>
  <c r="J31" i="20"/>
  <c r="E15" i="20"/>
  <c r="R64" i="20"/>
  <c r="R40" i="20"/>
  <c r="R52" i="20"/>
  <c r="R28" i="20"/>
  <c r="R58" i="20"/>
  <c r="R31" i="20"/>
  <c r="R22" i="20"/>
  <c r="R10" i="20"/>
  <c r="R55" i="20"/>
  <c r="R49" i="20"/>
  <c r="R19" i="20"/>
  <c r="R13" i="20"/>
  <c r="R46" i="20"/>
  <c r="R37" i="20"/>
  <c r="R61" i="20"/>
  <c r="R43" i="20"/>
  <c r="R34" i="20"/>
  <c r="R25" i="20"/>
  <c r="R9" i="20"/>
  <c r="D8" i="20"/>
  <c r="T9" i="20" s="1"/>
  <c r="D10" i="20" l="1"/>
  <c r="D52" i="20"/>
  <c r="D9" i="20"/>
  <c r="D40" i="20"/>
  <c r="P9" i="20"/>
  <c r="D64" i="20"/>
  <c r="D28" i="20"/>
  <c r="D37" i="20"/>
  <c r="O9" i="20"/>
  <c r="G9" i="20"/>
  <c r="D31" i="20"/>
  <c r="L9" i="20"/>
  <c r="H9" i="20"/>
  <c r="Q9" i="20"/>
  <c r="D61" i="20"/>
  <c r="D34" i="20"/>
  <c r="E9" i="20"/>
  <c r="D43" i="20"/>
  <c r="D25" i="20"/>
  <c r="D49" i="20"/>
  <c r="D22" i="20"/>
  <c r="D46" i="20"/>
  <c r="D19" i="20"/>
  <c r="D13" i="20"/>
  <c r="M9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<sst xmlns="http://schemas.openxmlformats.org/spreadsheetml/2006/main" count="46" uniqueCount="45">
  <si>
    <t>動作の反動、無理な動作</t>
  </si>
  <si>
    <t>激突</t>
  </si>
  <si>
    <t>はさまれ、巻き込まれ</t>
  </si>
  <si>
    <t>崩壊、倒壊</t>
  </si>
  <si>
    <t>激突され</t>
  </si>
  <si>
    <t>高温・低温の物との接触</t>
  </si>
  <si>
    <t>転倒</t>
  </si>
  <si>
    <t>飛来、落下</t>
  </si>
  <si>
    <t>墜落、転落</t>
  </si>
  <si>
    <t>交通事故（道路）</t>
  </si>
  <si>
    <t>その他</t>
  </si>
  <si>
    <t>切れ、こすれ</t>
  </si>
  <si>
    <t>踏み抜き</t>
  </si>
  <si>
    <t>枝払い作業</t>
    <phoneticPr fontId="1"/>
  </si>
  <si>
    <t>爆発</t>
  </si>
  <si>
    <t>有害物等との接触</t>
  </si>
  <si>
    <t>労働災害原因要素の分析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</si>
  <si>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</si>
  <si>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</si>
  <si>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</si>
  <si>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分類不能</t>
    <rPh sb="0" eb="4">
      <t>ブンルイフノウ</t>
    </rPh>
    <phoneticPr fontId="1"/>
  </si>
  <si>
    <t>令和3年　陸上貨物運送業，港湾荷役業，林業</t>
  </si>
  <si>
    <t>作業の種類別</t>
    <phoneticPr fontId="6"/>
  </si>
  <si>
    <t>事故の型別</t>
  </si>
  <si>
    <t>関連作業</t>
    <rPh sb="0" eb="2">
      <t>カンレン</t>
    </rPh>
    <rPh sb="2" eb="4">
      <t>サギョウ</t>
    </rPh>
    <phoneticPr fontId="1"/>
  </si>
  <si>
    <t>分類不能</t>
    <phoneticPr fontId="1"/>
  </si>
  <si>
    <t>作業の種類別の割合</t>
    <rPh sb="0" eb="2">
      <t>サギョウ</t>
    </rPh>
    <rPh sb="3" eb="5">
      <t>シュルイ</t>
    </rPh>
    <rPh sb="5" eb="6">
      <t>ベツ</t>
    </rPh>
    <rPh sb="7" eb="9">
      <t>ワリアイ</t>
    </rPh>
    <phoneticPr fontId="1"/>
  </si>
  <si>
    <t>事故の型別の割合</t>
    <rPh sb="0" eb="2">
      <t>ジコ</t>
    </rPh>
    <rPh sb="3" eb="5">
      <t>カタベツ</t>
    </rPh>
    <rPh sb="6" eb="8">
      <t>ワリアイ</t>
    </rPh>
    <phoneticPr fontId="1"/>
  </si>
  <si>
    <t>その他</t>
    <phoneticPr fontId="1"/>
  </si>
  <si>
    <t>作業の種類別・事故の型別死傷者数(林業)</t>
    <rPh sb="17" eb="18">
      <t>ハヤシ</t>
    </rPh>
    <phoneticPr fontId="6"/>
  </si>
  <si>
    <t>第6表の3 作業の種類別・事故の型別死傷者数(林業) (令和3年，休業4日以上，単位：人)</t>
    <rPh sb="23" eb="24">
      <t>リン</t>
    </rPh>
    <rPh sb="40" eb="42">
      <t>タンイ</t>
    </rPh>
    <rPh sb="43" eb="44">
      <t>ニン</t>
    </rPh>
    <phoneticPr fontId="6"/>
  </si>
  <si>
    <t>伐採作業</t>
    <phoneticPr fontId="1"/>
  </si>
  <si>
    <t>造材</t>
    <rPh sb="0" eb="2">
      <t>ゾウザイ</t>
    </rPh>
    <phoneticPr fontId="1"/>
  </si>
  <si>
    <t>玉切り作業</t>
    <phoneticPr fontId="1"/>
  </si>
  <si>
    <t>皮はぎ作業</t>
    <phoneticPr fontId="1"/>
  </si>
  <si>
    <t>機械集材装置、運材索道による作業</t>
    <phoneticPr fontId="1"/>
  </si>
  <si>
    <t>林内作業車による作業</t>
    <phoneticPr fontId="1"/>
  </si>
  <si>
    <t>人力等による集運材作業</t>
    <phoneticPr fontId="1"/>
  </si>
  <si>
    <t>運送作業</t>
    <phoneticPr fontId="1"/>
  </si>
  <si>
    <t>造林作業</t>
    <phoneticPr fontId="1"/>
  </si>
  <si>
    <t>計測作業</t>
    <phoneticPr fontId="1"/>
  </si>
  <si>
    <t>林業土木作業</t>
    <phoneticPr fontId="1"/>
  </si>
  <si>
    <t>自動車等による用務作業</t>
    <phoneticPr fontId="1"/>
  </si>
  <si>
    <t>徒歩通行中</t>
    <phoneticPr fontId="1"/>
  </si>
  <si>
    <t>車両に同乗中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</si>
</sst>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2" borderId="1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176" fontId="5" fillId="5" borderId="13" xfId="0" applyNumberFormat="1" applyFont="1" applyFill="1" applyBorder="1">
      <alignment vertical="center"/>
    </xf>
    <xf numFmtId="176" fontId="5" fillId="5" borderId="15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6" borderId="18" xfId="0" applyNumberFormat="1" applyFont="1" applyFill="1" applyBorder="1">
      <alignment vertical="center"/>
    </xf>
    <xf numFmtId="0" fontId="2" fillId="2" borderId="17" xfId="0" applyFont="1" applyFill="1" applyBorder="1">
      <alignment vertical="center"/>
    </xf>
    <xf numFmtId="176" fontId="2" fillId="5" borderId="13" xfId="0" applyNumberFormat="1" applyFont="1" applyFill="1" applyBorder="1">
      <alignment vertical="center"/>
    </xf>
    <xf numFmtId="176" fontId="2" fillId="5" borderId="14" xfId="0" applyNumberFormat="1" applyFont="1" applyFill="1" applyBorder="1">
      <alignment vertical="center"/>
    </xf>
    <xf numFmtId="176" fontId="2" fillId="6" borderId="17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6" borderId="22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23" xfId="0" applyNumberFormat="1" applyFont="1" applyFill="1" applyBorder="1" applyAlignment="1">
      <alignment horizontal="center" vertical="center"/>
    </xf>
    <xf numFmtId="176" fontId="2" fillId="5" borderId="24" xfId="0" applyNumberFormat="1" applyFont="1" applyFill="1" applyBorder="1">
      <alignment vertical="center"/>
    </xf>
    <xf numFmtId="176" fontId="2" fillId="5" borderId="25" xfId="0" applyNumberFormat="1" applyFont="1" applyFill="1" applyBorder="1">
      <alignment vertical="center"/>
    </xf>
    <xf numFmtId="176" fontId="2" fillId="6" borderId="20" xfId="0" applyNumberFormat="1" applyFont="1" applyFill="1" applyBorder="1" applyAlignment="1">
      <alignment horizontal="center" vertical="center"/>
    </xf>
    <xf numFmtId="176" fontId="2" fillId="6" borderId="21" xfId="0" applyNumberFormat="1" applyFont="1" applyFill="1" applyBorder="1">
      <alignment vertical="center"/>
    </xf>
    <xf numFmtId="0" fontId="11" fillId="3" borderId="35" xfId="0" applyFont="1" applyFill="1" applyBorder="1" applyAlignment="1">
      <alignment horizontal="right" vertical="top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6" fontId="5" fillId="5" borderId="39" xfId="0" applyNumberFormat="1" applyFont="1" applyFill="1" applyBorder="1">
      <alignment vertical="center"/>
    </xf>
    <xf numFmtId="176" fontId="5" fillId="6" borderId="7" xfId="0" applyNumberFormat="1" applyFont="1" applyFill="1" applyBorder="1">
      <alignment vertical="center"/>
    </xf>
    <xf numFmtId="176" fontId="5" fillId="6" borderId="8" xfId="0" applyNumberFormat="1" applyFont="1" applyFill="1" applyBorder="1">
      <alignment vertical="center"/>
    </xf>
    <xf numFmtId="176" fontId="5" fillId="6" borderId="41" xfId="0" applyNumberFormat="1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8" xfId="0" applyFont="1" applyFill="1" applyBorder="1">
      <alignment vertical="center"/>
    </xf>
    <xf numFmtId="176" fontId="2" fillId="5" borderId="39" xfId="0" applyNumberFormat="1" applyFont="1" applyFill="1" applyBorder="1">
      <alignment vertical="center"/>
    </xf>
    <xf numFmtId="176" fontId="5" fillId="6" borderId="28" xfId="0" applyNumberFormat="1" applyFont="1" applyFill="1" applyBorder="1">
      <alignment vertical="center"/>
    </xf>
    <xf numFmtId="176" fontId="2" fillId="6" borderId="29" xfId="0" applyNumberFormat="1" applyFont="1" applyFill="1" applyBorder="1">
      <alignment vertical="center"/>
    </xf>
    <xf numFmtId="176" fontId="2" fillId="6" borderId="42" xfId="0" applyNumberFormat="1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38" xfId="0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4" borderId="44" xfId="0" applyFont="1" applyFill="1" applyBorder="1">
      <alignment vertical="center"/>
    </xf>
    <xf numFmtId="176" fontId="2" fillId="6" borderId="41" xfId="0" applyNumberFormat="1" applyFont="1" applyFill="1" applyBorder="1">
      <alignment vertical="center"/>
    </xf>
    <xf numFmtId="176" fontId="2" fillId="6" borderId="45" xfId="0" applyNumberFormat="1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4" borderId="43" xfId="0" applyFont="1" applyFill="1" applyBorder="1">
      <alignment vertical="center"/>
    </xf>
    <xf numFmtId="0" fontId="2" fillId="4" borderId="2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2" fillId="2" borderId="43" xfId="0" applyFont="1" applyFill="1" applyBorder="1">
      <alignment vertical="center"/>
    </xf>
    <xf numFmtId="176" fontId="5" fillId="6" borderId="33" xfId="0" applyNumberFormat="1" applyFont="1" applyFill="1" applyBorder="1">
      <alignment vertical="center"/>
    </xf>
    <xf numFmtId="176" fontId="2" fillId="6" borderId="34" xfId="0" applyNumberFormat="1" applyFont="1" applyFill="1" applyBorder="1">
      <alignment vertical="center"/>
    </xf>
    <xf numFmtId="176" fontId="2" fillId="6" borderId="47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 textRotation="255"/>
    </xf>
    <xf numFmtId="0" fontId="5" fillId="2" borderId="38" xfId="0" applyFont="1" applyFill="1" applyBorder="1">
      <alignment vertical="center"/>
    </xf>
    <xf numFmtId="0" fontId="5" fillId="2" borderId="3" xfId="0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vertical="center" wrapText="1"/>
    </xf>
    <xf numFmtId="176" fontId="5" fillId="2" borderId="40" xfId="0" applyNumberFormat="1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85B5-CB6D-41BA-B55D-3DF1CCFF3A25}">
  <dimension ref="A1:U67"/>
  <sheetViews>
    <sheetView showZeros="0" tabSelected="1" workbookViewId="0"/>
  </sheetViews>
  <sheetFormatPr defaultRowHeight="15.75" x14ac:dyDescent="0.4"/>
  <cols>
    <col min="1" max="1" width="3.875" style="1" customWidth="1"/>
    <col min="2" max="2" width="7.375" style="1" customWidth="1"/>
    <col min="3" max="3" width="24.5" style="2" customWidth="1"/>
    <col min="4" max="20" width="10.625" style="1" customWidth="1"/>
    <col min="21" max="25" width="15.625" style="1" customWidth="1"/>
    <col min="26" max="26" width="17.625" style="1" bestFit="1" customWidth="1"/>
    <col min="27" max="27" width="17.5" style="1" bestFit="1" customWidth="1"/>
    <col min="28" max="28" width="17.625" style="1" bestFit="1" customWidth="1"/>
    <col min="29" max="29" width="16.125" style="1" bestFit="1" customWidth="1"/>
    <col min="30" max="30" width="24.375" style="1" bestFit="1" customWidth="1"/>
    <col min="31" max="16384" width="9" style="1"/>
  </cols>
  <sheetData>
    <row r="1" spans="1:21" s="6" customFormat="1" ht="16.5" x14ac:dyDescent="0.4">
      <c r="A1" s="6" t="s">
        <v>16</v>
      </c>
    </row>
    <row r="2" spans="1:21" s="6" customFormat="1" ht="16.5" x14ac:dyDescent="0.4">
      <c r="A2" s="6" t="s">
        <v>21</v>
      </c>
    </row>
    <row r="3" spans="1:21" s="6" customFormat="1" ht="16.5" x14ac:dyDescent="0.4">
      <c r="A3" s="6" t="s">
        <v>29</v>
      </c>
    </row>
    <row r="4" spans="1:21" s="7" customFormat="1" ht="16.5" x14ac:dyDescent="0.4"/>
    <row r="5" spans="1:21" s="4" customFormat="1" ht="19.5" x14ac:dyDescent="0.4">
      <c r="B5" s="5" t="s">
        <v>30</v>
      </c>
    </row>
    <row r="6" spans="1:21" s="3" customFormat="1" ht="15" thickBot="1" x14ac:dyDescent="0.45"/>
    <row r="7" spans="1:21" ht="97.5" thickTop="1" thickBot="1" x14ac:dyDescent="0.45">
      <c r="B7" s="58" t="s">
        <v>22</v>
      </c>
      <c r="C7" s="27" t="s">
        <v>23</v>
      </c>
      <c r="D7" s="28" t="s">
        <v>19</v>
      </c>
      <c r="E7" s="28" t="s">
        <v>8</v>
      </c>
      <c r="F7" s="28" t="s">
        <v>6</v>
      </c>
      <c r="G7" s="28" t="s">
        <v>1</v>
      </c>
      <c r="H7" s="28" t="s">
        <v>7</v>
      </c>
      <c r="I7" s="28" t="s">
        <v>3</v>
      </c>
      <c r="J7" s="28" t="s">
        <v>4</v>
      </c>
      <c r="K7" s="28" t="s">
        <v>2</v>
      </c>
      <c r="L7" s="28" t="s">
        <v>11</v>
      </c>
      <c r="M7" s="28" t="s">
        <v>12</v>
      </c>
      <c r="N7" s="28" t="s">
        <v>5</v>
      </c>
      <c r="O7" s="28" t="s">
        <v>15</v>
      </c>
      <c r="P7" s="28" t="s">
        <v>14</v>
      </c>
      <c r="Q7" s="28" t="s">
        <v>9</v>
      </c>
      <c r="R7" s="28" t="s">
        <v>0</v>
      </c>
      <c r="S7" s="28" t="s">
        <v>10</v>
      </c>
      <c r="T7" s="29" t="s">
        <v>20</v>
      </c>
      <c r="U7" s="30"/>
    </row>
    <row r="8" spans="1:21" x14ac:dyDescent="0.4">
      <c r="B8" s="69" t="s">
        <v>19</v>
      </c>
      <c r="C8" s="70"/>
      <c r="D8" s="9">
        <f>SUM(E8:T8)</f>
        <v>609</v>
      </c>
      <c r="E8" s="8">
        <f t="shared" ref="E8:T8" si="0">+E14+E35+E38+E41+E62+E26+E29+E32+E11</f>
        <v>77</v>
      </c>
      <c r="F8" s="8">
        <f t="shared" si="0"/>
        <v>70</v>
      </c>
      <c r="G8" s="8">
        <f t="shared" si="0"/>
        <v>9</v>
      </c>
      <c r="H8" s="8">
        <f t="shared" si="0"/>
        <v>90</v>
      </c>
      <c r="I8" s="8">
        <f t="shared" si="0"/>
        <v>19</v>
      </c>
      <c r="J8" s="8">
        <f t="shared" si="0"/>
        <v>135</v>
      </c>
      <c r="K8" s="8">
        <f t="shared" si="0"/>
        <v>38</v>
      </c>
      <c r="L8" s="8">
        <f t="shared" si="0"/>
        <v>111</v>
      </c>
      <c r="M8" s="8">
        <f t="shared" si="0"/>
        <v>3</v>
      </c>
      <c r="N8" s="8">
        <f t="shared" si="0"/>
        <v>6</v>
      </c>
      <c r="O8" s="8">
        <f t="shared" si="0"/>
        <v>1</v>
      </c>
      <c r="P8" s="8">
        <f t="shared" si="0"/>
        <v>1</v>
      </c>
      <c r="Q8" s="8">
        <f t="shared" si="0"/>
        <v>6</v>
      </c>
      <c r="R8" s="8">
        <f t="shared" si="0"/>
        <v>34</v>
      </c>
      <c r="S8" s="8">
        <f t="shared" si="0"/>
        <v>8</v>
      </c>
      <c r="T8" s="59">
        <f t="shared" si="0"/>
        <v>1</v>
      </c>
    </row>
    <row r="9" spans="1:21" x14ac:dyDescent="0.4">
      <c r="B9" s="69"/>
      <c r="C9" s="71"/>
      <c r="D9" s="11">
        <f>D8/D8</f>
        <v>1</v>
      </c>
      <c r="E9" s="10">
        <f>E8/D8</f>
        <v>0.12643678160919541</v>
      </c>
      <c r="F9" s="10">
        <f>F8/D8</f>
        <v>0.11494252873563218</v>
      </c>
      <c r="G9" s="10">
        <f>G8/D8</f>
        <v>1.4778325123152709E-2</v>
      </c>
      <c r="H9" s="10">
        <f>H8/D8</f>
        <v>0.14778325123152711</v>
      </c>
      <c r="I9" s="10">
        <f>I8/D8</f>
        <v>3.1198686371100164E-2</v>
      </c>
      <c r="J9" s="10">
        <f>J8/D8</f>
        <v>0.22167487684729065</v>
      </c>
      <c r="K9" s="10">
        <f>K8/D8</f>
        <v>6.2397372742200329E-2</v>
      </c>
      <c r="L9" s="10">
        <f>L8/D8</f>
        <v>0.18226600985221675</v>
      </c>
      <c r="M9" s="10">
        <f>M8/D8</f>
        <v>4.9261083743842365E-3</v>
      </c>
      <c r="N9" s="10">
        <f>N8/D8</f>
        <v>9.852216748768473E-3</v>
      </c>
      <c r="O9" s="10">
        <f>O8/D8</f>
        <v>1.6420361247947454E-3</v>
      </c>
      <c r="P9" s="10">
        <f>P8/D8</f>
        <v>1.6420361247947454E-3</v>
      </c>
      <c r="Q9" s="10">
        <f>Q8/D8</f>
        <v>9.852216748768473E-3</v>
      </c>
      <c r="R9" s="10">
        <f>R8/D8</f>
        <v>5.5829228243021348E-2</v>
      </c>
      <c r="S9" s="10">
        <f>S8/D8</f>
        <v>1.3136288998357963E-2</v>
      </c>
      <c r="T9" s="31">
        <f>T8/D8</f>
        <v>1.6420361247947454E-3</v>
      </c>
      <c r="U9" s="12"/>
    </row>
    <row r="10" spans="1:21" ht="16.5" thickBot="1" x14ac:dyDescent="0.45">
      <c r="B10" s="72"/>
      <c r="C10" s="73"/>
      <c r="D10" s="32">
        <f>D8/D8</f>
        <v>1</v>
      </c>
      <c r="E10" s="33">
        <f t="shared" ref="E10:T10" si="1">E8/E8</f>
        <v>1</v>
      </c>
      <c r="F10" s="33">
        <f t="shared" si="1"/>
        <v>1</v>
      </c>
      <c r="G10" s="33">
        <f t="shared" si="1"/>
        <v>1</v>
      </c>
      <c r="H10" s="33">
        <f t="shared" si="1"/>
        <v>1</v>
      </c>
      <c r="I10" s="33">
        <f t="shared" si="1"/>
        <v>1</v>
      </c>
      <c r="J10" s="33">
        <f t="shared" si="1"/>
        <v>1</v>
      </c>
      <c r="K10" s="33">
        <f t="shared" si="1"/>
        <v>1</v>
      </c>
      <c r="L10" s="33">
        <f t="shared" si="1"/>
        <v>1</v>
      </c>
      <c r="M10" s="33">
        <f t="shared" si="1"/>
        <v>1</v>
      </c>
      <c r="N10" s="33">
        <f t="shared" si="1"/>
        <v>1</v>
      </c>
      <c r="O10" s="33">
        <f t="shared" si="1"/>
        <v>1</v>
      </c>
      <c r="P10" s="33">
        <f t="shared" si="1"/>
        <v>1</v>
      </c>
      <c r="Q10" s="33">
        <f t="shared" si="1"/>
        <v>1</v>
      </c>
      <c r="R10" s="33">
        <f t="shared" si="1"/>
        <v>1</v>
      </c>
      <c r="S10" s="33">
        <f t="shared" si="1"/>
        <v>1</v>
      </c>
      <c r="T10" s="34">
        <f t="shared" si="1"/>
        <v>1</v>
      </c>
      <c r="U10" s="12"/>
    </row>
    <row r="11" spans="1:21" ht="15.75" customHeight="1" x14ac:dyDescent="0.4">
      <c r="B11" s="63" t="s">
        <v>31</v>
      </c>
      <c r="C11" s="66"/>
      <c r="D11" s="9">
        <f>SUM(E11:T11)</f>
        <v>269</v>
      </c>
      <c r="E11" s="35">
        <v>24</v>
      </c>
      <c r="F11" s="35">
        <v>19</v>
      </c>
      <c r="G11" s="35">
        <v>2</v>
      </c>
      <c r="H11" s="35">
        <v>58</v>
      </c>
      <c r="I11" s="35">
        <v>11</v>
      </c>
      <c r="J11" s="35">
        <v>88</v>
      </c>
      <c r="K11" s="35">
        <v>10</v>
      </c>
      <c r="L11" s="35">
        <v>44</v>
      </c>
      <c r="M11" s="35"/>
      <c r="N11" s="35">
        <v>2</v>
      </c>
      <c r="O11" s="35"/>
      <c r="P11" s="35"/>
      <c r="Q11" s="35"/>
      <c r="R11" s="35">
        <v>8</v>
      </c>
      <c r="S11" s="35">
        <v>3</v>
      </c>
      <c r="T11" s="36"/>
      <c r="U11" s="12"/>
    </row>
    <row r="12" spans="1:21" s="12" customFormat="1" x14ac:dyDescent="0.4">
      <c r="B12" s="65"/>
      <c r="C12" s="66"/>
      <c r="D12" s="11">
        <f>D11/D11</f>
        <v>1</v>
      </c>
      <c r="E12" s="15">
        <f>E11/D11</f>
        <v>8.9219330855018583E-2</v>
      </c>
      <c r="F12" s="15">
        <f>F11/D11</f>
        <v>7.0631970260223054E-2</v>
      </c>
      <c r="G12" s="15">
        <f>G11/D11</f>
        <v>7.4349442379182153E-3</v>
      </c>
      <c r="H12" s="15">
        <f>H11/D11</f>
        <v>0.21561338289962825</v>
      </c>
      <c r="I12" s="15">
        <f>I11/D11</f>
        <v>4.0892193308550186E-2</v>
      </c>
      <c r="J12" s="15">
        <f>J11/D11</f>
        <v>0.32713754646840149</v>
      </c>
      <c r="K12" s="15">
        <f>K11/D11</f>
        <v>3.717472118959108E-2</v>
      </c>
      <c r="L12" s="15">
        <f>L11/D11</f>
        <v>0.16356877323420074</v>
      </c>
      <c r="M12" s="15">
        <f>M11/D11</f>
        <v>0</v>
      </c>
      <c r="N12" s="15">
        <f>N11/D11</f>
        <v>7.4349442379182153E-3</v>
      </c>
      <c r="O12" s="15">
        <f>O11/D11</f>
        <v>0</v>
      </c>
      <c r="P12" s="15">
        <f>P11/D11</f>
        <v>0</v>
      </c>
      <c r="Q12" s="15">
        <f>Q11/D11</f>
        <v>0</v>
      </c>
      <c r="R12" s="15">
        <f>R11/D11</f>
        <v>2.9739776951672861E-2</v>
      </c>
      <c r="S12" s="15">
        <f>S11/D11</f>
        <v>1.1152416356877323E-2</v>
      </c>
      <c r="T12" s="37">
        <f>T11/D11</f>
        <v>0</v>
      </c>
    </row>
    <row r="13" spans="1:21" s="12" customFormat="1" ht="16.5" thickBot="1" x14ac:dyDescent="0.45">
      <c r="B13" s="67"/>
      <c r="C13" s="68"/>
      <c r="D13" s="13">
        <f t="shared" ref="D13:T13" si="2">D11/D8</f>
        <v>0.44170771756978655</v>
      </c>
      <c r="E13" s="17">
        <f t="shared" si="2"/>
        <v>0.31168831168831168</v>
      </c>
      <c r="F13" s="17">
        <f t="shared" si="2"/>
        <v>0.27142857142857141</v>
      </c>
      <c r="G13" s="17">
        <f t="shared" si="2"/>
        <v>0.22222222222222221</v>
      </c>
      <c r="H13" s="17">
        <f t="shared" si="2"/>
        <v>0.64444444444444449</v>
      </c>
      <c r="I13" s="17">
        <f t="shared" si="2"/>
        <v>0.57894736842105265</v>
      </c>
      <c r="J13" s="17">
        <f t="shared" si="2"/>
        <v>0.6518518518518519</v>
      </c>
      <c r="K13" s="17">
        <f t="shared" si="2"/>
        <v>0.26315789473684209</v>
      </c>
      <c r="L13" s="17">
        <f t="shared" si="2"/>
        <v>0.3963963963963964</v>
      </c>
      <c r="M13" s="17">
        <f t="shared" si="2"/>
        <v>0</v>
      </c>
      <c r="N13" s="17">
        <f t="shared" si="2"/>
        <v>0.33333333333333331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0.23529411764705882</v>
      </c>
      <c r="S13" s="17">
        <f t="shared" si="2"/>
        <v>0.375</v>
      </c>
      <c r="T13" s="44">
        <f t="shared" si="2"/>
        <v>0</v>
      </c>
    </row>
    <row r="14" spans="1:21" x14ac:dyDescent="0.4">
      <c r="B14" s="63" t="s">
        <v>32</v>
      </c>
      <c r="C14" s="64"/>
      <c r="D14" s="9">
        <f>D17+D20+D23</f>
        <v>97</v>
      </c>
      <c r="E14" s="35">
        <f t="shared" ref="E14:T14" si="3">E17+E20+E23</f>
        <v>4</v>
      </c>
      <c r="F14" s="35">
        <f t="shared" si="3"/>
        <v>4</v>
      </c>
      <c r="G14" s="35">
        <f t="shared" si="3"/>
        <v>1</v>
      </c>
      <c r="H14" s="35">
        <f t="shared" si="3"/>
        <v>13</v>
      </c>
      <c r="I14" s="35">
        <f t="shared" si="3"/>
        <v>4</v>
      </c>
      <c r="J14" s="35">
        <f t="shared" si="3"/>
        <v>17</v>
      </c>
      <c r="K14" s="35">
        <f t="shared" si="3"/>
        <v>4</v>
      </c>
      <c r="L14" s="35">
        <f t="shared" si="3"/>
        <v>47</v>
      </c>
      <c r="M14" s="35">
        <f t="shared" si="3"/>
        <v>0</v>
      </c>
      <c r="N14" s="35">
        <f t="shared" si="3"/>
        <v>0</v>
      </c>
      <c r="O14" s="35">
        <f t="shared" si="3"/>
        <v>0</v>
      </c>
      <c r="P14" s="35">
        <f t="shared" si="3"/>
        <v>0</v>
      </c>
      <c r="Q14" s="35">
        <f t="shared" si="3"/>
        <v>0</v>
      </c>
      <c r="R14" s="35">
        <f t="shared" si="3"/>
        <v>3</v>
      </c>
      <c r="S14" s="35">
        <f t="shared" si="3"/>
        <v>0</v>
      </c>
      <c r="T14" s="36">
        <f t="shared" si="3"/>
        <v>0</v>
      </c>
      <c r="U14" s="12"/>
    </row>
    <row r="15" spans="1:21" s="12" customFormat="1" x14ac:dyDescent="0.4">
      <c r="B15" s="65"/>
      <c r="C15" s="66"/>
      <c r="D15" s="11">
        <f>D14/D14</f>
        <v>1</v>
      </c>
      <c r="E15" s="15">
        <f>E14/D14</f>
        <v>4.1237113402061855E-2</v>
      </c>
      <c r="F15" s="15">
        <f>F14/D14</f>
        <v>4.1237113402061855E-2</v>
      </c>
      <c r="G15" s="15">
        <f>G14/D14</f>
        <v>1.0309278350515464E-2</v>
      </c>
      <c r="H15" s="15">
        <f>H14/D14</f>
        <v>0.13402061855670103</v>
      </c>
      <c r="I15" s="15">
        <f>I14/D14</f>
        <v>4.1237113402061855E-2</v>
      </c>
      <c r="J15" s="15">
        <f>J14/D14</f>
        <v>0.17525773195876287</v>
      </c>
      <c r="K15" s="15">
        <f>K14/D14</f>
        <v>4.1237113402061855E-2</v>
      </c>
      <c r="L15" s="15">
        <f>L14/D14</f>
        <v>0.4845360824742268</v>
      </c>
      <c r="M15" s="15">
        <f>M14/D14</f>
        <v>0</v>
      </c>
      <c r="N15" s="15">
        <f>N14/D14</f>
        <v>0</v>
      </c>
      <c r="O15" s="15">
        <f>O14/D14</f>
        <v>0</v>
      </c>
      <c r="P15" s="15">
        <f>P14/D14</f>
        <v>0</v>
      </c>
      <c r="Q15" s="15">
        <f>Q14/D14</f>
        <v>0</v>
      </c>
      <c r="R15" s="15">
        <f>R14/D14</f>
        <v>3.0927835051546393E-2</v>
      </c>
      <c r="S15" s="15">
        <f>S14/D14</f>
        <v>0</v>
      </c>
      <c r="T15" s="37">
        <f>T14/D14</f>
        <v>0</v>
      </c>
    </row>
    <row r="16" spans="1:21" s="12" customFormat="1" ht="16.5" thickBot="1" x14ac:dyDescent="0.45">
      <c r="B16" s="65"/>
      <c r="C16" s="66"/>
      <c r="D16" s="38">
        <f t="shared" ref="D16:T16" si="4">D14/D8</f>
        <v>0.15927750410509031</v>
      </c>
      <c r="E16" s="39">
        <f t="shared" si="4"/>
        <v>5.1948051948051951E-2</v>
      </c>
      <c r="F16" s="39">
        <f t="shared" si="4"/>
        <v>5.7142857142857141E-2</v>
      </c>
      <c r="G16" s="39">
        <f t="shared" si="4"/>
        <v>0.1111111111111111</v>
      </c>
      <c r="H16" s="39">
        <f t="shared" si="4"/>
        <v>0.14444444444444443</v>
      </c>
      <c r="I16" s="39">
        <f t="shared" si="4"/>
        <v>0.21052631578947367</v>
      </c>
      <c r="J16" s="39">
        <f t="shared" si="4"/>
        <v>0.12592592592592591</v>
      </c>
      <c r="K16" s="39">
        <f t="shared" si="4"/>
        <v>0.10526315789473684</v>
      </c>
      <c r="L16" s="39">
        <f t="shared" si="4"/>
        <v>0.42342342342342343</v>
      </c>
      <c r="M16" s="39">
        <f t="shared" si="4"/>
        <v>0</v>
      </c>
      <c r="N16" s="39">
        <f t="shared" si="4"/>
        <v>0</v>
      </c>
      <c r="O16" s="39">
        <f t="shared" si="4"/>
        <v>0</v>
      </c>
      <c r="P16" s="39">
        <f t="shared" si="4"/>
        <v>0</v>
      </c>
      <c r="Q16" s="39">
        <f t="shared" si="4"/>
        <v>0</v>
      </c>
      <c r="R16" s="39">
        <f t="shared" si="4"/>
        <v>8.8235294117647065E-2</v>
      </c>
      <c r="S16" s="39">
        <f t="shared" si="4"/>
        <v>0</v>
      </c>
      <c r="T16" s="49">
        <f t="shared" si="4"/>
        <v>0</v>
      </c>
    </row>
    <row r="17" spans="2:21" x14ac:dyDescent="0.4">
      <c r="B17" s="60"/>
      <c r="C17" s="74" t="s">
        <v>13</v>
      </c>
      <c r="D17" s="41">
        <f>SUM(E17:T17)</f>
        <v>53</v>
      </c>
      <c r="E17" s="42">
        <v>3</v>
      </c>
      <c r="F17" s="42">
        <v>3</v>
      </c>
      <c r="G17" s="42"/>
      <c r="H17" s="42">
        <v>3</v>
      </c>
      <c r="I17" s="42">
        <v>1</v>
      </c>
      <c r="J17" s="42">
        <v>5</v>
      </c>
      <c r="K17" s="42">
        <v>1</v>
      </c>
      <c r="L17" s="42">
        <v>34</v>
      </c>
      <c r="M17" s="42"/>
      <c r="N17" s="42"/>
      <c r="O17" s="42"/>
      <c r="P17" s="42"/>
      <c r="Q17" s="42"/>
      <c r="R17" s="50">
        <v>3</v>
      </c>
      <c r="S17" s="50"/>
      <c r="T17" s="51"/>
      <c r="U17" s="12"/>
    </row>
    <row r="18" spans="2:21" s="12" customFormat="1" x14ac:dyDescent="0.4">
      <c r="B18" s="61"/>
      <c r="C18" s="75"/>
      <c r="D18" s="11">
        <f>D17/D17</f>
        <v>1</v>
      </c>
      <c r="E18" s="15">
        <f>E17/D17</f>
        <v>5.6603773584905662E-2</v>
      </c>
      <c r="F18" s="15">
        <f>F17/D17</f>
        <v>5.6603773584905662E-2</v>
      </c>
      <c r="G18" s="15">
        <f>G17/D17</f>
        <v>0</v>
      </c>
      <c r="H18" s="15">
        <f>H17/D17</f>
        <v>5.6603773584905662E-2</v>
      </c>
      <c r="I18" s="15">
        <f>I17/D17</f>
        <v>1.8867924528301886E-2</v>
      </c>
      <c r="J18" s="15">
        <f>J17/D17</f>
        <v>9.4339622641509441E-2</v>
      </c>
      <c r="K18" s="15">
        <f>K17/D17</f>
        <v>1.8867924528301886E-2</v>
      </c>
      <c r="L18" s="15">
        <f>L17/D17</f>
        <v>0.64150943396226412</v>
      </c>
      <c r="M18" s="15">
        <f>M17/D17</f>
        <v>0</v>
      </c>
      <c r="N18" s="15">
        <f>N17/D17</f>
        <v>0</v>
      </c>
      <c r="O18" s="15">
        <f>O17/D17</f>
        <v>0</v>
      </c>
      <c r="P18" s="15">
        <f>P17/D17</f>
        <v>0</v>
      </c>
      <c r="Q18" s="15">
        <f>Q17/D17</f>
        <v>0</v>
      </c>
      <c r="R18" s="16">
        <f>R17/D17</f>
        <v>5.6603773584905662E-2</v>
      </c>
      <c r="S18" s="16">
        <f>S17/D17</f>
        <v>0</v>
      </c>
      <c r="T18" s="37">
        <f>T17/D17</f>
        <v>0</v>
      </c>
    </row>
    <row r="19" spans="2:21" s="12" customFormat="1" x14ac:dyDescent="0.4">
      <c r="B19" s="61"/>
      <c r="C19" s="76"/>
      <c r="D19" s="13">
        <f t="shared" ref="D19:T19" si="5">D17/D8</f>
        <v>8.7027914614121515E-2</v>
      </c>
      <c r="E19" s="17">
        <f t="shared" si="5"/>
        <v>3.896103896103896E-2</v>
      </c>
      <c r="F19" s="17">
        <f t="shared" si="5"/>
        <v>4.2857142857142858E-2</v>
      </c>
      <c r="G19" s="17">
        <f t="shared" si="5"/>
        <v>0</v>
      </c>
      <c r="H19" s="17">
        <f t="shared" si="5"/>
        <v>3.3333333333333333E-2</v>
      </c>
      <c r="I19" s="17">
        <f t="shared" si="5"/>
        <v>5.2631578947368418E-2</v>
      </c>
      <c r="J19" s="17">
        <f t="shared" si="5"/>
        <v>3.7037037037037035E-2</v>
      </c>
      <c r="K19" s="17">
        <f t="shared" si="5"/>
        <v>2.6315789473684209E-2</v>
      </c>
      <c r="L19" s="17">
        <f t="shared" si="5"/>
        <v>0.30630630630630629</v>
      </c>
      <c r="M19" s="17">
        <f t="shared" si="5"/>
        <v>0</v>
      </c>
      <c r="N19" s="17">
        <f t="shared" si="5"/>
        <v>0</v>
      </c>
      <c r="O19" s="17">
        <f t="shared" si="5"/>
        <v>0</v>
      </c>
      <c r="P19" s="17">
        <f t="shared" si="5"/>
        <v>0</v>
      </c>
      <c r="Q19" s="17">
        <f t="shared" si="5"/>
        <v>0</v>
      </c>
      <c r="R19" s="18">
        <f t="shared" si="5"/>
        <v>8.8235294117647065E-2</v>
      </c>
      <c r="S19" s="18">
        <f t="shared" si="5"/>
        <v>0</v>
      </c>
      <c r="T19" s="44">
        <f t="shared" si="5"/>
        <v>0</v>
      </c>
    </row>
    <row r="20" spans="2:21" x14ac:dyDescent="0.4">
      <c r="B20" s="60"/>
      <c r="C20" s="77" t="s">
        <v>33</v>
      </c>
      <c r="D20" s="45">
        <f>SUM(E20:T20)</f>
        <v>43</v>
      </c>
      <c r="E20" s="46">
        <v>1</v>
      </c>
      <c r="F20" s="46">
        <v>1</v>
      </c>
      <c r="G20" s="46">
        <v>1</v>
      </c>
      <c r="H20" s="46">
        <v>9</v>
      </c>
      <c r="I20" s="46">
        <v>3</v>
      </c>
      <c r="J20" s="46">
        <v>12</v>
      </c>
      <c r="K20" s="46">
        <v>3</v>
      </c>
      <c r="L20" s="46">
        <v>13</v>
      </c>
      <c r="M20" s="46"/>
      <c r="N20" s="46"/>
      <c r="O20" s="46"/>
      <c r="P20" s="46"/>
      <c r="Q20" s="46"/>
      <c r="R20" s="52"/>
      <c r="S20" s="52"/>
      <c r="T20" s="47"/>
      <c r="U20" s="12"/>
    </row>
    <row r="21" spans="2:21" s="12" customFormat="1" x14ac:dyDescent="0.4">
      <c r="B21" s="61"/>
      <c r="C21" s="75"/>
      <c r="D21" s="11">
        <f>D20/D20</f>
        <v>1</v>
      </c>
      <c r="E21" s="15">
        <f>E20/D20</f>
        <v>2.3255813953488372E-2</v>
      </c>
      <c r="F21" s="15">
        <f>F20/D20</f>
        <v>2.3255813953488372E-2</v>
      </c>
      <c r="G21" s="15">
        <f>G20/D20</f>
        <v>2.3255813953488372E-2</v>
      </c>
      <c r="H21" s="15">
        <f>H20/D20</f>
        <v>0.20930232558139536</v>
      </c>
      <c r="I21" s="15">
        <f>I20/D20</f>
        <v>6.9767441860465115E-2</v>
      </c>
      <c r="J21" s="15">
        <f>J20/D20</f>
        <v>0.27906976744186046</v>
      </c>
      <c r="K21" s="15">
        <f>K20/D20</f>
        <v>6.9767441860465115E-2</v>
      </c>
      <c r="L21" s="15">
        <f>L20/D20</f>
        <v>0.30232558139534882</v>
      </c>
      <c r="M21" s="15">
        <f>M20/D20</f>
        <v>0</v>
      </c>
      <c r="N21" s="15">
        <f>N20/D20</f>
        <v>0</v>
      </c>
      <c r="O21" s="15">
        <f>O20/D20</f>
        <v>0</v>
      </c>
      <c r="P21" s="15">
        <f>P20/D20</f>
        <v>0</v>
      </c>
      <c r="Q21" s="15">
        <f>Q20/D20</f>
        <v>0</v>
      </c>
      <c r="R21" s="16">
        <f>R20/D20</f>
        <v>0</v>
      </c>
      <c r="S21" s="16">
        <f>S20/D20</f>
        <v>0</v>
      </c>
      <c r="T21" s="37">
        <f>T20/D20</f>
        <v>0</v>
      </c>
    </row>
    <row r="22" spans="2:21" s="12" customFormat="1" x14ac:dyDescent="0.4">
      <c r="B22" s="61"/>
      <c r="C22" s="76"/>
      <c r="D22" s="13">
        <f t="shared" ref="D22:T22" si="6">D20/D8</f>
        <v>7.0607553366174053E-2</v>
      </c>
      <c r="E22" s="17">
        <f t="shared" si="6"/>
        <v>1.2987012987012988E-2</v>
      </c>
      <c r="F22" s="17">
        <f t="shared" si="6"/>
        <v>1.4285714285714285E-2</v>
      </c>
      <c r="G22" s="17">
        <f t="shared" si="6"/>
        <v>0.1111111111111111</v>
      </c>
      <c r="H22" s="17">
        <f t="shared" si="6"/>
        <v>0.1</v>
      </c>
      <c r="I22" s="17">
        <f t="shared" si="6"/>
        <v>0.15789473684210525</v>
      </c>
      <c r="J22" s="17">
        <f t="shared" si="6"/>
        <v>8.8888888888888892E-2</v>
      </c>
      <c r="K22" s="17">
        <f t="shared" si="6"/>
        <v>7.8947368421052627E-2</v>
      </c>
      <c r="L22" s="17">
        <f t="shared" si="6"/>
        <v>0.11711711711711711</v>
      </c>
      <c r="M22" s="17">
        <f t="shared" si="6"/>
        <v>0</v>
      </c>
      <c r="N22" s="17">
        <f t="shared" si="6"/>
        <v>0</v>
      </c>
      <c r="O22" s="17">
        <f t="shared" si="6"/>
        <v>0</v>
      </c>
      <c r="P22" s="17">
        <f t="shared" si="6"/>
        <v>0</v>
      </c>
      <c r="Q22" s="17">
        <f t="shared" si="6"/>
        <v>0</v>
      </c>
      <c r="R22" s="18">
        <f t="shared" si="6"/>
        <v>0</v>
      </c>
      <c r="S22" s="18">
        <f t="shared" si="6"/>
        <v>0</v>
      </c>
      <c r="T22" s="44">
        <f t="shared" si="6"/>
        <v>0</v>
      </c>
    </row>
    <row r="23" spans="2:21" x14ac:dyDescent="0.4">
      <c r="B23" s="60"/>
      <c r="C23" s="77" t="s">
        <v>34</v>
      </c>
      <c r="D23" s="45">
        <f>SUM(E23:T23)</f>
        <v>1</v>
      </c>
      <c r="E23" s="46"/>
      <c r="F23" s="46"/>
      <c r="G23" s="46"/>
      <c r="H23" s="46">
        <v>1</v>
      </c>
      <c r="I23" s="46"/>
      <c r="J23" s="46"/>
      <c r="K23" s="46"/>
      <c r="L23" s="46"/>
      <c r="M23" s="46"/>
      <c r="N23" s="46"/>
      <c r="O23" s="46"/>
      <c r="P23" s="46"/>
      <c r="Q23" s="46"/>
      <c r="R23" s="52"/>
      <c r="S23" s="52"/>
      <c r="T23" s="47"/>
      <c r="U23" s="12"/>
    </row>
    <row r="24" spans="2:21" s="12" customFormat="1" x14ac:dyDescent="0.4">
      <c r="B24" s="61"/>
      <c r="C24" s="75"/>
      <c r="D24" s="11">
        <f>D23/D23</f>
        <v>1</v>
      </c>
      <c r="E24" s="15">
        <f>E23/D23</f>
        <v>0</v>
      </c>
      <c r="F24" s="15">
        <f>F23/D23</f>
        <v>0</v>
      </c>
      <c r="G24" s="15">
        <f>G23/D23</f>
        <v>0</v>
      </c>
      <c r="H24" s="15">
        <f>H23/D23</f>
        <v>1</v>
      </c>
      <c r="I24" s="15">
        <f>I23/D23</f>
        <v>0</v>
      </c>
      <c r="J24" s="15">
        <f>J23/D23</f>
        <v>0</v>
      </c>
      <c r="K24" s="15">
        <f>K23/D23</f>
        <v>0</v>
      </c>
      <c r="L24" s="15">
        <f>L23/D23</f>
        <v>0</v>
      </c>
      <c r="M24" s="15">
        <f>M23/D23</f>
        <v>0</v>
      </c>
      <c r="N24" s="15">
        <f>N23/D23</f>
        <v>0</v>
      </c>
      <c r="O24" s="15">
        <f>O23/D23</f>
        <v>0</v>
      </c>
      <c r="P24" s="15">
        <f>P23/D23</f>
        <v>0</v>
      </c>
      <c r="Q24" s="15">
        <f>Q23/D23</f>
        <v>0</v>
      </c>
      <c r="R24" s="16">
        <f>R23/D23</f>
        <v>0</v>
      </c>
      <c r="S24" s="16">
        <f>S23/D23</f>
        <v>0</v>
      </c>
      <c r="T24" s="37">
        <f>T23/D23</f>
        <v>0</v>
      </c>
    </row>
    <row r="25" spans="2:21" s="12" customFormat="1" ht="16.5" thickBot="1" x14ac:dyDescent="0.45">
      <c r="B25" s="62"/>
      <c r="C25" s="78"/>
      <c r="D25" s="32">
        <f t="shared" ref="D25:T25" si="7">D23/D8</f>
        <v>1.6420361247947454E-3</v>
      </c>
      <c r="E25" s="19">
        <f t="shared" si="7"/>
        <v>0</v>
      </c>
      <c r="F25" s="19">
        <f t="shared" si="7"/>
        <v>0</v>
      </c>
      <c r="G25" s="19">
        <f t="shared" si="7"/>
        <v>0</v>
      </c>
      <c r="H25" s="19">
        <f t="shared" si="7"/>
        <v>1.1111111111111112E-2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0</v>
      </c>
      <c r="P25" s="19">
        <f t="shared" si="7"/>
        <v>0</v>
      </c>
      <c r="Q25" s="19">
        <f t="shared" si="7"/>
        <v>0</v>
      </c>
      <c r="R25" s="20">
        <f t="shared" si="7"/>
        <v>0</v>
      </c>
      <c r="S25" s="20">
        <f t="shared" si="7"/>
        <v>0</v>
      </c>
      <c r="T25" s="48">
        <f t="shared" si="7"/>
        <v>0</v>
      </c>
    </row>
    <row r="26" spans="2:21" ht="15.75" customHeight="1" x14ac:dyDescent="0.4">
      <c r="B26" s="63" t="s">
        <v>35</v>
      </c>
      <c r="C26" s="66"/>
      <c r="D26" s="53">
        <f>SUM(E26:T26)</f>
        <v>37</v>
      </c>
      <c r="E26" s="14">
        <v>4</v>
      </c>
      <c r="F26" s="14">
        <v>4</v>
      </c>
      <c r="G26" s="14"/>
      <c r="H26" s="14">
        <v>4</v>
      </c>
      <c r="I26" s="14">
        <v>1</v>
      </c>
      <c r="J26" s="14">
        <v>14</v>
      </c>
      <c r="K26" s="14">
        <v>7</v>
      </c>
      <c r="L26" s="14">
        <v>1</v>
      </c>
      <c r="M26" s="14"/>
      <c r="N26" s="14"/>
      <c r="O26" s="14"/>
      <c r="P26" s="14"/>
      <c r="Q26" s="14"/>
      <c r="R26" s="14">
        <v>1</v>
      </c>
      <c r="S26" s="14"/>
      <c r="T26" s="54">
        <v>1</v>
      </c>
      <c r="U26" s="12"/>
    </row>
    <row r="27" spans="2:21" s="12" customFormat="1" x14ac:dyDescent="0.4">
      <c r="B27" s="65"/>
      <c r="C27" s="66"/>
      <c r="D27" s="11">
        <f>D26/D26</f>
        <v>1</v>
      </c>
      <c r="E27" s="15">
        <f>E26/D26</f>
        <v>0.10810810810810811</v>
      </c>
      <c r="F27" s="15">
        <f>F26/D26</f>
        <v>0.10810810810810811</v>
      </c>
      <c r="G27" s="15">
        <f>G26/D26</f>
        <v>0</v>
      </c>
      <c r="H27" s="15">
        <f>H26/D26</f>
        <v>0.10810810810810811</v>
      </c>
      <c r="I27" s="15">
        <f>I26/D26</f>
        <v>2.7027027027027029E-2</v>
      </c>
      <c r="J27" s="15">
        <f>J26/D26</f>
        <v>0.3783783783783784</v>
      </c>
      <c r="K27" s="15">
        <f>K26/D26</f>
        <v>0.1891891891891892</v>
      </c>
      <c r="L27" s="15">
        <f>L26/D26</f>
        <v>2.7027027027027029E-2</v>
      </c>
      <c r="M27" s="15">
        <f>M26/D26</f>
        <v>0</v>
      </c>
      <c r="N27" s="15">
        <f>N26/D26</f>
        <v>0</v>
      </c>
      <c r="O27" s="15">
        <f>O26/D26</f>
        <v>0</v>
      </c>
      <c r="P27" s="15">
        <f>P26/D26</f>
        <v>0</v>
      </c>
      <c r="Q27" s="15">
        <f>Q26/D26</f>
        <v>0</v>
      </c>
      <c r="R27" s="15">
        <f>R26/D26</f>
        <v>2.7027027027027029E-2</v>
      </c>
      <c r="S27" s="15">
        <f>S26/D26</f>
        <v>0</v>
      </c>
      <c r="T27" s="37">
        <f>T26/D26</f>
        <v>2.7027027027027029E-2</v>
      </c>
    </row>
    <row r="28" spans="2:21" s="12" customFormat="1" ht="16.5" thickBot="1" x14ac:dyDescent="0.45">
      <c r="B28" s="67"/>
      <c r="C28" s="68"/>
      <c r="D28" s="13">
        <f t="shared" ref="D28:T28" si="8">D26/D8</f>
        <v>6.0755336617405585E-2</v>
      </c>
      <c r="E28" s="17">
        <f t="shared" si="8"/>
        <v>5.1948051948051951E-2</v>
      </c>
      <c r="F28" s="17">
        <f t="shared" si="8"/>
        <v>5.7142857142857141E-2</v>
      </c>
      <c r="G28" s="17">
        <f t="shared" si="8"/>
        <v>0</v>
      </c>
      <c r="H28" s="17">
        <f t="shared" si="8"/>
        <v>4.4444444444444446E-2</v>
      </c>
      <c r="I28" s="17">
        <f t="shared" si="8"/>
        <v>5.2631578947368418E-2</v>
      </c>
      <c r="J28" s="17">
        <f t="shared" si="8"/>
        <v>0.1037037037037037</v>
      </c>
      <c r="K28" s="17">
        <f t="shared" si="8"/>
        <v>0.18421052631578946</v>
      </c>
      <c r="L28" s="17">
        <f t="shared" si="8"/>
        <v>9.0090090090090089E-3</v>
      </c>
      <c r="M28" s="17">
        <f t="shared" si="8"/>
        <v>0</v>
      </c>
      <c r="N28" s="17">
        <f t="shared" si="8"/>
        <v>0</v>
      </c>
      <c r="O28" s="17">
        <f t="shared" si="8"/>
        <v>0</v>
      </c>
      <c r="P28" s="17">
        <f t="shared" si="8"/>
        <v>0</v>
      </c>
      <c r="Q28" s="17">
        <f t="shared" si="8"/>
        <v>0</v>
      </c>
      <c r="R28" s="17">
        <f t="shared" si="8"/>
        <v>2.9411764705882353E-2</v>
      </c>
      <c r="S28" s="17">
        <f t="shared" si="8"/>
        <v>0</v>
      </c>
      <c r="T28" s="44">
        <f t="shared" si="8"/>
        <v>1</v>
      </c>
    </row>
    <row r="29" spans="2:21" x14ac:dyDescent="0.4">
      <c r="B29" s="63" t="s">
        <v>36</v>
      </c>
      <c r="C29" s="66"/>
      <c r="D29" s="53">
        <f>SUM(E29:T29)</f>
        <v>11</v>
      </c>
      <c r="E29" s="14">
        <v>4</v>
      </c>
      <c r="F29" s="14">
        <v>2</v>
      </c>
      <c r="G29" s="14"/>
      <c r="H29" s="14"/>
      <c r="I29" s="14"/>
      <c r="J29" s="14">
        <v>2</v>
      </c>
      <c r="K29" s="14">
        <v>2</v>
      </c>
      <c r="L29" s="14"/>
      <c r="M29" s="14"/>
      <c r="N29" s="14"/>
      <c r="O29" s="14"/>
      <c r="P29" s="14"/>
      <c r="Q29" s="14"/>
      <c r="R29" s="14">
        <v>1</v>
      </c>
      <c r="S29" s="14"/>
      <c r="T29" s="54"/>
      <c r="U29" s="12"/>
    </row>
    <row r="30" spans="2:21" s="12" customFormat="1" x14ac:dyDescent="0.4">
      <c r="B30" s="65"/>
      <c r="C30" s="66"/>
      <c r="D30" s="11">
        <f>D29/D29</f>
        <v>1</v>
      </c>
      <c r="E30" s="15">
        <f>E29/D29</f>
        <v>0.36363636363636365</v>
      </c>
      <c r="F30" s="15">
        <f>F29/D29</f>
        <v>0.18181818181818182</v>
      </c>
      <c r="G30" s="15">
        <f>G29/D29</f>
        <v>0</v>
      </c>
      <c r="H30" s="15">
        <f>H29/D29</f>
        <v>0</v>
      </c>
      <c r="I30" s="15">
        <f>I29/D29</f>
        <v>0</v>
      </c>
      <c r="J30" s="15">
        <f>J29/D29</f>
        <v>0.18181818181818182</v>
      </c>
      <c r="K30" s="15">
        <f>K29/D29</f>
        <v>0.18181818181818182</v>
      </c>
      <c r="L30" s="15">
        <f>L29/D29</f>
        <v>0</v>
      </c>
      <c r="M30" s="15">
        <f>M29/D29</f>
        <v>0</v>
      </c>
      <c r="N30" s="15">
        <f>N29/D29</f>
        <v>0</v>
      </c>
      <c r="O30" s="15">
        <f>O29/D29</f>
        <v>0</v>
      </c>
      <c r="P30" s="15">
        <f>P29/D29</f>
        <v>0</v>
      </c>
      <c r="Q30" s="15">
        <f>Q29/D29</f>
        <v>0</v>
      </c>
      <c r="R30" s="15">
        <f>R29/D29</f>
        <v>9.0909090909090912E-2</v>
      </c>
      <c r="S30" s="15">
        <f>S29/D29</f>
        <v>0</v>
      </c>
      <c r="T30" s="37">
        <f>T29/D29</f>
        <v>0</v>
      </c>
    </row>
    <row r="31" spans="2:21" s="12" customFormat="1" ht="16.5" thickBot="1" x14ac:dyDescent="0.45">
      <c r="B31" s="67"/>
      <c r="C31" s="68"/>
      <c r="D31" s="13">
        <f t="shared" ref="D31:T31" si="9">D29/D8</f>
        <v>1.8062397372742199E-2</v>
      </c>
      <c r="E31" s="17">
        <f t="shared" si="9"/>
        <v>5.1948051948051951E-2</v>
      </c>
      <c r="F31" s="17">
        <f t="shared" si="9"/>
        <v>2.8571428571428571E-2</v>
      </c>
      <c r="G31" s="17">
        <f t="shared" si="9"/>
        <v>0</v>
      </c>
      <c r="H31" s="17">
        <f t="shared" si="9"/>
        <v>0</v>
      </c>
      <c r="I31" s="17">
        <f t="shared" si="9"/>
        <v>0</v>
      </c>
      <c r="J31" s="17">
        <f t="shared" si="9"/>
        <v>1.4814814814814815E-2</v>
      </c>
      <c r="K31" s="17">
        <f t="shared" si="9"/>
        <v>5.2631578947368418E-2</v>
      </c>
      <c r="L31" s="17">
        <f t="shared" si="9"/>
        <v>0</v>
      </c>
      <c r="M31" s="17">
        <f t="shared" si="9"/>
        <v>0</v>
      </c>
      <c r="N31" s="17">
        <f t="shared" si="9"/>
        <v>0</v>
      </c>
      <c r="O31" s="17">
        <f t="shared" si="9"/>
        <v>0</v>
      </c>
      <c r="P31" s="17">
        <f t="shared" si="9"/>
        <v>0</v>
      </c>
      <c r="Q31" s="17">
        <f t="shared" si="9"/>
        <v>0</v>
      </c>
      <c r="R31" s="17">
        <f t="shared" si="9"/>
        <v>2.9411764705882353E-2</v>
      </c>
      <c r="S31" s="17">
        <f t="shared" si="9"/>
        <v>0</v>
      </c>
      <c r="T31" s="44">
        <f t="shared" si="9"/>
        <v>0</v>
      </c>
    </row>
    <row r="32" spans="2:21" ht="15.75" customHeight="1" x14ac:dyDescent="0.4">
      <c r="B32" s="63" t="s">
        <v>37</v>
      </c>
      <c r="C32" s="66"/>
      <c r="D32" s="53">
        <f>SUM(E32:T32)</f>
        <v>31</v>
      </c>
      <c r="E32" s="14">
        <v>7</v>
      </c>
      <c r="F32" s="14">
        <v>6</v>
      </c>
      <c r="G32" s="14"/>
      <c r="H32" s="14">
        <v>3</v>
      </c>
      <c r="I32" s="14">
        <v>1</v>
      </c>
      <c r="J32" s="14">
        <v>2</v>
      </c>
      <c r="K32" s="14">
        <v>4</v>
      </c>
      <c r="L32" s="14">
        <v>1</v>
      </c>
      <c r="M32" s="14"/>
      <c r="N32" s="14"/>
      <c r="O32" s="14"/>
      <c r="P32" s="14"/>
      <c r="Q32" s="14"/>
      <c r="R32" s="14">
        <v>6</v>
      </c>
      <c r="S32" s="14">
        <v>1</v>
      </c>
      <c r="T32" s="54"/>
      <c r="U32" s="12"/>
    </row>
    <row r="33" spans="2:21" s="12" customFormat="1" x14ac:dyDescent="0.4">
      <c r="B33" s="65"/>
      <c r="C33" s="66"/>
      <c r="D33" s="11">
        <f>D32/D32</f>
        <v>1</v>
      </c>
      <c r="E33" s="15">
        <f>E32/D32</f>
        <v>0.22580645161290322</v>
      </c>
      <c r="F33" s="15">
        <f>F32/D32</f>
        <v>0.19354838709677419</v>
      </c>
      <c r="G33" s="15">
        <f>G32/D32</f>
        <v>0</v>
      </c>
      <c r="H33" s="15">
        <f>H32/D32</f>
        <v>9.6774193548387094E-2</v>
      </c>
      <c r="I33" s="15">
        <f>I32/D32</f>
        <v>3.2258064516129031E-2</v>
      </c>
      <c r="J33" s="15">
        <f>J32/D32</f>
        <v>6.4516129032258063E-2</v>
      </c>
      <c r="K33" s="15">
        <f>K32/D32</f>
        <v>0.12903225806451613</v>
      </c>
      <c r="L33" s="15">
        <f>L32/D32</f>
        <v>3.2258064516129031E-2</v>
      </c>
      <c r="M33" s="15">
        <f>M32/D32</f>
        <v>0</v>
      </c>
      <c r="N33" s="15">
        <f>N32/D32</f>
        <v>0</v>
      </c>
      <c r="O33" s="15">
        <f>O32/D32</f>
        <v>0</v>
      </c>
      <c r="P33" s="15">
        <f>P32/D32</f>
        <v>0</v>
      </c>
      <c r="Q33" s="15">
        <f>Q32/D32</f>
        <v>0</v>
      </c>
      <c r="R33" s="15">
        <f>R32/D32</f>
        <v>0.19354838709677419</v>
      </c>
      <c r="S33" s="15">
        <f>S32/D32</f>
        <v>3.2258064516129031E-2</v>
      </c>
      <c r="T33" s="37">
        <f>T32/D32</f>
        <v>0</v>
      </c>
    </row>
    <row r="34" spans="2:21" s="12" customFormat="1" ht="16.5" thickBot="1" x14ac:dyDescent="0.45">
      <c r="B34" s="67"/>
      <c r="C34" s="68"/>
      <c r="D34" s="13">
        <f t="shared" ref="D34:T34" si="10">D32/D8</f>
        <v>5.090311986863711E-2</v>
      </c>
      <c r="E34" s="17">
        <f t="shared" si="10"/>
        <v>9.0909090909090912E-2</v>
      </c>
      <c r="F34" s="17">
        <f t="shared" si="10"/>
        <v>8.5714285714285715E-2</v>
      </c>
      <c r="G34" s="17">
        <f t="shared" si="10"/>
        <v>0</v>
      </c>
      <c r="H34" s="17">
        <f t="shared" si="10"/>
        <v>3.3333333333333333E-2</v>
      </c>
      <c r="I34" s="17">
        <f t="shared" si="10"/>
        <v>5.2631578947368418E-2</v>
      </c>
      <c r="J34" s="17">
        <f t="shared" si="10"/>
        <v>1.4814814814814815E-2</v>
      </c>
      <c r="K34" s="17">
        <f t="shared" si="10"/>
        <v>0.10526315789473684</v>
      </c>
      <c r="L34" s="17">
        <f t="shared" si="10"/>
        <v>9.0090090090090089E-3</v>
      </c>
      <c r="M34" s="17">
        <f t="shared" si="10"/>
        <v>0</v>
      </c>
      <c r="N34" s="17">
        <f t="shared" si="10"/>
        <v>0</v>
      </c>
      <c r="O34" s="17">
        <f t="shared" si="10"/>
        <v>0</v>
      </c>
      <c r="P34" s="17">
        <f t="shared" si="10"/>
        <v>0</v>
      </c>
      <c r="Q34" s="17">
        <f t="shared" si="10"/>
        <v>0</v>
      </c>
      <c r="R34" s="17">
        <f t="shared" si="10"/>
        <v>0.17647058823529413</v>
      </c>
      <c r="S34" s="17">
        <f t="shared" si="10"/>
        <v>0.125</v>
      </c>
      <c r="T34" s="44">
        <f t="shared" si="10"/>
        <v>0</v>
      </c>
    </row>
    <row r="35" spans="2:21" x14ac:dyDescent="0.4">
      <c r="B35" s="63" t="s">
        <v>38</v>
      </c>
      <c r="C35" s="66"/>
      <c r="D35" s="53">
        <f>SUM(E35:T35)</f>
        <v>12</v>
      </c>
      <c r="E35" s="14">
        <v>2</v>
      </c>
      <c r="F35" s="14">
        <v>3</v>
      </c>
      <c r="G35" s="14">
        <v>1</v>
      </c>
      <c r="H35" s="14">
        <v>2</v>
      </c>
      <c r="I35" s="14"/>
      <c r="J35" s="14"/>
      <c r="K35" s="14">
        <v>2</v>
      </c>
      <c r="L35" s="14"/>
      <c r="M35" s="14"/>
      <c r="N35" s="14"/>
      <c r="O35" s="14"/>
      <c r="P35" s="14"/>
      <c r="Q35" s="14"/>
      <c r="R35" s="14">
        <v>2</v>
      </c>
      <c r="S35" s="14"/>
      <c r="T35" s="54"/>
      <c r="U35" s="12"/>
    </row>
    <row r="36" spans="2:21" s="12" customFormat="1" x14ac:dyDescent="0.4">
      <c r="B36" s="65"/>
      <c r="C36" s="66"/>
      <c r="D36" s="11">
        <f>D35/D35</f>
        <v>1</v>
      </c>
      <c r="E36" s="15">
        <f>E35/D35</f>
        <v>0.16666666666666666</v>
      </c>
      <c r="F36" s="15">
        <f>F35/D35</f>
        <v>0.25</v>
      </c>
      <c r="G36" s="15">
        <f>G35/D35</f>
        <v>8.3333333333333329E-2</v>
      </c>
      <c r="H36" s="15">
        <f>H35/D35</f>
        <v>0.16666666666666666</v>
      </c>
      <c r="I36" s="15">
        <f>I35/D35</f>
        <v>0</v>
      </c>
      <c r="J36" s="15">
        <f>J35/D35</f>
        <v>0</v>
      </c>
      <c r="K36" s="15">
        <f>K35/D35</f>
        <v>0.16666666666666666</v>
      </c>
      <c r="L36" s="15">
        <f>L35/D35</f>
        <v>0</v>
      </c>
      <c r="M36" s="15">
        <f>M35/D35</f>
        <v>0</v>
      </c>
      <c r="N36" s="15">
        <f>N35/D35</f>
        <v>0</v>
      </c>
      <c r="O36" s="15">
        <f>O35/D35</f>
        <v>0</v>
      </c>
      <c r="P36" s="15">
        <f>P35/D35</f>
        <v>0</v>
      </c>
      <c r="Q36" s="15">
        <f>Q35/D35</f>
        <v>0</v>
      </c>
      <c r="R36" s="15">
        <f>R35/D35</f>
        <v>0.16666666666666666</v>
      </c>
      <c r="S36" s="15">
        <f>S35/D35</f>
        <v>0</v>
      </c>
      <c r="T36" s="37">
        <f>T35/D35</f>
        <v>0</v>
      </c>
    </row>
    <row r="37" spans="2:21" s="12" customFormat="1" ht="16.5" thickBot="1" x14ac:dyDescent="0.45">
      <c r="B37" s="67"/>
      <c r="C37" s="68"/>
      <c r="D37" s="32">
        <f t="shared" ref="D37:T37" si="11">D35/D8</f>
        <v>1.9704433497536946E-2</v>
      </c>
      <c r="E37" s="19">
        <f t="shared" si="11"/>
        <v>2.5974025974025976E-2</v>
      </c>
      <c r="F37" s="19">
        <f t="shared" si="11"/>
        <v>4.2857142857142858E-2</v>
      </c>
      <c r="G37" s="19">
        <f t="shared" si="11"/>
        <v>0.1111111111111111</v>
      </c>
      <c r="H37" s="19">
        <f t="shared" si="11"/>
        <v>2.2222222222222223E-2</v>
      </c>
      <c r="I37" s="19">
        <f t="shared" si="11"/>
        <v>0</v>
      </c>
      <c r="J37" s="19">
        <f t="shared" si="11"/>
        <v>0</v>
      </c>
      <c r="K37" s="19">
        <f t="shared" si="11"/>
        <v>5.2631578947368418E-2</v>
      </c>
      <c r="L37" s="19">
        <f t="shared" si="11"/>
        <v>0</v>
      </c>
      <c r="M37" s="19">
        <f t="shared" si="11"/>
        <v>0</v>
      </c>
      <c r="N37" s="19">
        <f t="shared" si="11"/>
        <v>0</v>
      </c>
      <c r="O37" s="19">
        <f t="shared" si="11"/>
        <v>0</v>
      </c>
      <c r="P37" s="19">
        <f t="shared" si="11"/>
        <v>0</v>
      </c>
      <c r="Q37" s="19">
        <f t="shared" si="11"/>
        <v>0</v>
      </c>
      <c r="R37" s="19">
        <f t="shared" si="11"/>
        <v>5.8823529411764705E-2</v>
      </c>
      <c r="S37" s="19">
        <f t="shared" si="11"/>
        <v>0</v>
      </c>
      <c r="T37" s="48">
        <f t="shared" si="11"/>
        <v>0</v>
      </c>
    </row>
    <row r="38" spans="2:21" x14ac:dyDescent="0.4">
      <c r="B38" s="63" t="s">
        <v>39</v>
      </c>
      <c r="C38" s="64"/>
      <c r="D38" s="9">
        <f>SUM(E38:T38)</f>
        <v>2</v>
      </c>
      <c r="E38" s="35">
        <v>1</v>
      </c>
      <c r="F38" s="35">
        <v>1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12"/>
    </row>
    <row r="39" spans="2:21" s="12" customFormat="1" ht="15" customHeight="1" x14ac:dyDescent="0.4">
      <c r="B39" s="65"/>
      <c r="C39" s="66"/>
      <c r="D39" s="11">
        <f>D38/D38</f>
        <v>1</v>
      </c>
      <c r="E39" s="15">
        <f>E38/D38</f>
        <v>0.5</v>
      </c>
      <c r="F39" s="15">
        <f>F38/D38</f>
        <v>0.5</v>
      </c>
      <c r="G39" s="15">
        <f>G38/D38</f>
        <v>0</v>
      </c>
      <c r="H39" s="15">
        <f>H38/D38</f>
        <v>0</v>
      </c>
      <c r="I39" s="15">
        <f>I38/D38</f>
        <v>0</v>
      </c>
      <c r="J39" s="15">
        <f>J38/D38</f>
        <v>0</v>
      </c>
      <c r="K39" s="15">
        <f>K38/D38</f>
        <v>0</v>
      </c>
      <c r="L39" s="15">
        <f>L38/D38</f>
        <v>0</v>
      </c>
      <c r="M39" s="15">
        <f>M38/D38</f>
        <v>0</v>
      </c>
      <c r="N39" s="15">
        <f>N38/D38</f>
        <v>0</v>
      </c>
      <c r="O39" s="15">
        <f>O38/D38</f>
        <v>0</v>
      </c>
      <c r="P39" s="15">
        <f>P38/D38</f>
        <v>0</v>
      </c>
      <c r="Q39" s="15">
        <f>Q38/D38</f>
        <v>0</v>
      </c>
      <c r="R39" s="15">
        <f>R38/D38</f>
        <v>0</v>
      </c>
      <c r="S39" s="15">
        <f>S38/D38</f>
        <v>0</v>
      </c>
      <c r="T39" s="37">
        <f>T38/D38</f>
        <v>0</v>
      </c>
    </row>
    <row r="40" spans="2:21" s="12" customFormat="1" ht="15" customHeight="1" thickBot="1" x14ac:dyDescent="0.45">
      <c r="B40" s="67"/>
      <c r="C40" s="68"/>
      <c r="D40" s="32">
        <f t="shared" ref="D40:T40" si="12">D38/D8</f>
        <v>3.2840722495894909E-3</v>
      </c>
      <c r="E40" s="19">
        <f t="shared" si="12"/>
        <v>1.2987012987012988E-2</v>
      </c>
      <c r="F40" s="19">
        <f t="shared" si="12"/>
        <v>1.4285714285714285E-2</v>
      </c>
      <c r="G40" s="19">
        <f t="shared" si="12"/>
        <v>0</v>
      </c>
      <c r="H40" s="19">
        <f t="shared" si="12"/>
        <v>0</v>
      </c>
      <c r="I40" s="19">
        <f t="shared" si="12"/>
        <v>0</v>
      </c>
      <c r="J40" s="19">
        <f t="shared" si="12"/>
        <v>0</v>
      </c>
      <c r="K40" s="19">
        <f t="shared" si="12"/>
        <v>0</v>
      </c>
      <c r="L40" s="19">
        <f t="shared" si="12"/>
        <v>0</v>
      </c>
      <c r="M40" s="19">
        <f t="shared" si="12"/>
        <v>0</v>
      </c>
      <c r="N40" s="19">
        <f t="shared" si="12"/>
        <v>0</v>
      </c>
      <c r="O40" s="19">
        <f t="shared" si="12"/>
        <v>0</v>
      </c>
      <c r="P40" s="19">
        <f t="shared" si="12"/>
        <v>0</v>
      </c>
      <c r="Q40" s="19">
        <f t="shared" si="12"/>
        <v>0</v>
      </c>
      <c r="R40" s="19">
        <f t="shared" si="12"/>
        <v>0</v>
      </c>
      <c r="S40" s="19">
        <f t="shared" si="12"/>
        <v>0</v>
      </c>
      <c r="T40" s="48">
        <f t="shared" si="12"/>
        <v>0</v>
      </c>
    </row>
    <row r="41" spans="2:21" x14ac:dyDescent="0.4">
      <c r="B41" s="63" t="s">
        <v>24</v>
      </c>
      <c r="C41" s="64"/>
      <c r="D41" s="9">
        <f>D44+D47+D50+D59+D53+D56</f>
        <v>138</v>
      </c>
      <c r="E41" s="35">
        <f t="shared" ref="E41:T41" si="13">E44+E47+E50+E59+E53+E56</f>
        <v>28</v>
      </c>
      <c r="F41" s="35">
        <f t="shared" si="13"/>
        <v>28</v>
      </c>
      <c r="G41" s="35">
        <f t="shared" si="13"/>
        <v>5</v>
      </c>
      <c r="H41" s="35">
        <f t="shared" si="13"/>
        <v>9</v>
      </c>
      <c r="I41" s="35">
        <f t="shared" si="13"/>
        <v>2</v>
      </c>
      <c r="J41" s="35">
        <f t="shared" si="13"/>
        <v>12</v>
      </c>
      <c r="K41" s="35">
        <f t="shared" si="13"/>
        <v>9</v>
      </c>
      <c r="L41" s="35">
        <f t="shared" si="13"/>
        <v>18</v>
      </c>
      <c r="M41" s="35">
        <f t="shared" si="13"/>
        <v>2</v>
      </c>
      <c r="N41" s="35">
        <f t="shared" si="13"/>
        <v>4</v>
      </c>
      <c r="O41" s="35">
        <f t="shared" si="13"/>
        <v>0</v>
      </c>
      <c r="P41" s="35">
        <f t="shared" si="13"/>
        <v>0</v>
      </c>
      <c r="Q41" s="35">
        <f t="shared" si="13"/>
        <v>5</v>
      </c>
      <c r="R41" s="35">
        <f t="shared" si="13"/>
        <v>12</v>
      </c>
      <c r="S41" s="35">
        <f t="shared" si="13"/>
        <v>4</v>
      </c>
      <c r="T41" s="36">
        <f t="shared" si="13"/>
        <v>0</v>
      </c>
      <c r="U41" s="12"/>
    </row>
    <row r="42" spans="2:21" s="12" customFormat="1" x14ac:dyDescent="0.4">
      <c r="B42" s="65"/>
      <c r="C42" s="66"/>
      <c r="D42" s="11">
        <f>D41/D41</f>
        <v>1</v>
      </c>
      <c r="E42" s="15">
        <f>E41/D41</f>
        <v>0.20289855072463769</v>
      </c>
      <c r="F42" s="15">
        <f>F41/D41</f>
        <v>0.20289855072463769</v>
      </c>
      <c r="G42" s="15">
        <f>G41/D41</f>
        <v>3.6231884057971016E-2</v>
      </c>
      <c r="H42" s="15">
        <f>H41/D41</f>
        <v>6.5217391304347824E-2</v>
      </c>
      <c r="I42" s="15">
        <f>I41/D41</f>
        <v>1.4492753623188406E-2</v>
      </c>
      <c r="J42" s="15">
        <f>J41/D41</f>
        <v>8.6956521739130432E-2</v>
      </c>
      <c r="K42" s="15">
        <f>K41/D41</f>
        <v>6.5217391304347824E-2</v>
      </c>
      <c r="L42" s="15">
        <f>L41/D41</f>
        <v>0.13043478260869565</v>
      </c>
      <c r="M42" s="15">
        <f>M41/D41</f>
        <v>1.4492753623188406E-2</v>
      </c>
      <c r="N42" s="15">
        <f>N41/D41</f>
        <v>2.8985507246376812E-2</v>
      </c>
      <c r="O42" s="15">
        <f>O41/D41</f>
        <v>0</v>
      </c>
      <c r="P42" s="15">
        <f>P41/D41</f>
        <v>0</v>
      </c>
      <c r="Q42" s="15">
        <f>Q41/D41</f>
        <v>3.6231884057971016E-2</v>
      </c>
      <c r="R42" s="15">
        <f>R41/D41</f>
        <v>8.6956521739130432E-2</v>
      </c>
      <c r="S42" s="15">
        <f>S41/D41</f>
        <v>2.8985507246376812E-2</v>
      </c>
      <c r="T42" s="37">
        <f>T41/D41</f>
        <v>0</v>
      </c>
    </row>
    <row r="43" spans="2:21" s="12" customFormat="1" ht="16.5" thickBot="1" x14ac:dyDescent="0.45">
      <c r="B43" s="65"/>
      <c r="C43" s="66"/>
      <c r="D43" s="38">
        <f t="shared" ref="D43:T43" si="14">D41/D8</f>
        <v>0.22660098522167488</v>
      </c>
      <c r="E43" s="39">
        <f t="shared" si="14"/>
        <v>0.36363636363636365</v>
      </c>
      <c r="F43" s="39">
        <f t="shared" si="14"/>
        <v>0.4</v>
      </c>
      <c r="G43" s="39">
        <f t="shared" si="14"/>
        <v>0.55555555555555558</v>
      </c>
      <c r="H43" s="39">
        <f t="shared" si="14"/>
        <v>0.1</v>
      </c>
      <c r="I43" s="39">
        <f t="shared" si="14"/>
        <v>0.10526315789473684</v>
      </c>
      <c r="J43" s="39">
        <f t="shared" si="14"/>
        <v>8.8888888888888892E-2</v>
      </c>
      <c r="K43" s="39">
        <f t="shared" si="14"/>
        <v>0.23684210526315788</v>
      </c>
      <c r="L43" s="39">
        <f t="shared" si="14"/>
        <v>0.16216216216216217</v>
      </c>
      <c r="M43" s="39">
        <f t="shared" si="14"/>
        <v>0.66666666666666663</v>
      </c>
      <c r="N43" s="39">
        <f t="shared" si="14"/>
        <v>0.66666666666666663</v>
      </c>
      <c r="O43" s="39">
        <f t="shared" si="14"/>
        <v>0</v>
      </c>
      <c r="P43" s="39">
        <f t="shared" si="14"/>
        <v>0</v>
      </c>
      <c r="Q43" s="39">
        <f t="shared" si="14"/>
        <v>0.83333333333333337</v>
      </c>
      <c r="R43" s="39">
        <f t="shared" si="14"/>
        <v>0.35294117647058826</v>
      </c>
      <c r="S43" s="39">
        <f t="shared" si="14"/>
        <v>0.5</v>
      </c>
      <c r="T43" s="40">
        <f t="shared" si="14"/>
        <v>0</v>
      </c>
    </row>
    <row r="44" spans="2:21" x14ac:dyDescent="0.4">
      <c r="B44" s="60"/>
      <c r="C44" s="74" t="s">
        <v>40</v>
      </c>
      <c r="D44" s="41">
        <f>SUM(E44:T44)</f>
        <v>4</v>
      </c>
      <c r="E44" s="42">
        <v>1</v>
      </c>
      <c r="F44" s="42">
        <v>1</v>
      </c>
      <c r="G44" s="42"/>
      <c r="H44" s="42"/>
      <c r="I44" s="42"/>
      <c r="J44" s="42">
        <v>1</v>
      </c>
      <c r="K44" s="42"/>
      <c r="L44" s="42"/>
      <c r="M44" s="42"/>
      <c r="N44" s="42"/>
      <c r="O44" s="42"/>
      <c r="P44" s="42"/>
      <c r="Q44" s="42"/>
      <c r="R44" s="42"/>
      <c r="S44" s="42">
        <v>1</v>
      </c>
      <c r="T44" s="43"/>
      <c r="U44" s="12"/>
    </row>
    <row r="45" spans="2:21" s="12" customFormat="1" x14ac:dyDescent="0.4">
      <c r="B45" s="61"/>
      <c r="C45" s="75"/>
      <c r="D45" s="11">
        <f>D44/D44</f>
        <v>1</v>
      </c>
      <c r="E45" s="15">
        <f>E44/D44</f>
        <v>0.25</v>
      </c>
      <c r="F45" s="15">
        <f>F44/D44</f>
        <v>0.25</v>
      </c>
      <c r="G45" s="15">
        <f>G44/D44</f>
        <v>0</v>
      </c>
      <c r="H45" s="15">
        <f>H44/D44</f>
        <v>0</v>
      </c>
      <c r="I45" s="15">
        <f>I44/D44</f>
        <v>0</v>
      </c>
      <c r="J45" s="15">
        <f>J44/D44</f>
        <v>0.25</v>
      </c>
      <c r="K45" s="15">
        <f>K44/D44</f>
        <v>0</v>
      </c>
      <c r="L45" s="15">
        <f>L44/D44</f>
        <v>0</v>
      </c>
      <c r="M45" s="15">
        <f>M44/D44</f>
        <v>0</v>
      </c>
      <c r="N45" s="15">
        <f>N44/D44</f>
        <v>0</v>
      </c>
      <c r="O45" s="15">
        <f>O44/D44</f>
        <v>0</v>
      </c>
      <c r="P45" s="15">
        <f>P44/D44</f>
        <v>0</v>
      </c>
      <c r="Q45" s="15">
        <f>Q44/D44</f>
        <v>0</v>
      </c>
      <c r="R45" s="15">
        <f>R44/D44</f>
        <v>0</v>
      </c>
      <c r="S45" s="15">
        <f>S44/D44</f>
        <v>0.25</v>
      </c>
      <c r="T45" s="37">
        <f>T44/D44</f>
        <v>0</v>
      </c>
    </row>
    <row r="46" spans="2:21" s="12" customFormat="1" x14ac:dyDescent="0.4">
      <c r="B46" s="61"/>
      <c r="C46" s="76"/>
      <c r="D46" s="13">
        <f t="shared" ref="D46:T46" si="15">D44/D8</f>
        <v>6.5681444991789817E-3</v>
      </c>
      <c r="E46" s="17">
        <f t="shared" si="15"/>
        <v>1.2987012987012988E-2</v>
      </c>
      <c r="F46" s="17">
        <f t="shared" si="15"/>
        <v>1.4285714285714285E-2</v>
      </c>
      <c r="G46" s="17">
        <f t="shared" si="15"/>
        <v>0</v>
      </c>
      <c r="H46" s="17">
        <f t="shared" si="15"/>
        <v>0</v>
      </c>
      <c r="I46" s="17">
        <f t="shared" si="15"/>
        <v>0</v>
      </c>
      <c r="J46" s="17">
        <f t="shared" si="15"/>
        <v>7.4074074074074077E-3</v>
      </c>
      <c r="K46" s="17">
        <f t="shared" si="15"/>
        <v>0</v>
      </c>
      <c r="L46" s="17">
        <f t="shared" si="15"/>
        <v>0</v>
      </c>
      <c r="M46" s="17">
        <f t="shared" si="15"/>
        <v>0</v>
      </c>
      <c r="N46" s="17">
        <f t="shared" si="15"/>
        <v>0</v>
      </c>
      <c r="O46" s="17">
        <f t="shared" si="15"/>
        <v>0</v>
      </c>
      <c r="P46" s="17">
        <f t="shared" si="15"/>
        <v>0</v>
      </c>
      <c r="Q46" s="17">
        <f t="shared" si="15"/>
        <v>0</v>
      </c>
      <c r="R46" s="17">
        <f t="shared" si="15"/>
        <v>0</v>
      </c>
      <c r="S46" s="17">
        <f t="shared" si="15"/>
        <v>0.125</v>
      </c>
      <c r="T46" s="44">
        <f t="shared" si="15"/>
        <v>0</v>
      </c>
    </row>
    <row r="47" spans="2:21" x14ac:dyDescent="0.4">
      <c r="B47" s="60"/>
      <c r="C47" s="77" t="s">
        <v>41</v>
      </c>
      <c r="D47" s="45">
        <f>SUM(E47:T47)</f>
        <v>4</v>
      </c>
      <c r="E47" s="46"/>
      <c r="F47" s="46">
        <v>1</v>
      </c>
      <c r="G47" s="46"/>
      <c r="H47" s="46"/>
      <c r="I47" s="46">
        <v>1</v>
      </c>
      <c r="J47" s="46">
        <v>1</v>
      </c>
      <c r="K47" s="46">
        <v>1</v>
      </c>
      <c r="L47" s="46"/>
      <c r="M47" s="46"/>
      <c r="N47" s="46"/>
      <c r="O47" s="46"/>
      <c r="P47" s="46"/>
      <c r="Q47" s="46"/>
      <c r="R47" s="46"/>
      <c r="S47" s="46"/>
      <c r="T47" s="47"/>
      <c r="U47" s="12"/>
    </row>
    <row r="48" spans="2:21" s="12" customFormat="1" x14ac:dyDescent="0.4">
      <c r="B48" s="61"/>
      <c r="C48" s="75"/>
      <c r="D48" s="11">
        <f>D47/D47</f>
        <v>1</v>
      </c>
      <c r="E48" s="15">
        <f>E47/D47</f>
        <v>0</v>
      </c>
      <c r="F48" s="15">
        <f>F47/D47</f>
        <v>0.25</v>
      </c>
      <c r="G48" s="15">
        <f>G47/D47</f>
        <v>0</v>
      </c>
      <c r="H48" s="15">
        <f>H47/D47</f>
        <v>0</v>
      </c>
      <c r="I48" s="15">
        <f>I47/D47</f>
        <v>0.25</v>
      </c>
      <c r="J48" s="15">
        <f>J47/D47</f>
        <v>0.25</v>
      </c>
      <c r="K48" s="15">
        <f>K47/D47</f>
        <v>0.25</v>
      </c>
      <c r="L48" s="15">
        <f>L47/D47</f>
        <v>0</v>
      </c>
      <c r="M48" s="15">
        <f>M47/D47</f>
        <v>0</v>
      </c>
      <c r="N48" s="15">
        <f>N47/D47</f>
        <v>0</v>
      </c>
      <c r="O48" s="15">
        <f>O47/D47</f>
        <v>0</v>
      </c>
      <c r="P48" s="15">
        <f>P47/D47</f>
        <v>0</v>
      </c>
      <c r="Q48" s="15">
        <f>Q47/D47</f>
        <v>0</v>
      </c>
      <c r="R48" s="15">
        <f>R47/D47</f>
        <v>0</v>
      </c>
      <c r="S48" s="15">
        <f>S47/D47</f>
        <v>0</v>
      </c>
      <c r="T48" s="37">
        <f>T47/D47</f>
        <v>0</v>
      </c>
    </row>
    <row r="49" spans="2:21" s="12" customFormat="1" x14ac:dyDescent="0.4">
      <c r="B49" s="61"/>
      <c r="C49" s="76"/>
      <c r="D49" s="13">
        <f t="shared" ref="D49:T49" si="16">D47/D8</f>
        <v>6.5681444991789817E-3</v>
      </c>
      <c r="E49" s="17">
        <f t="shared" si="16"/>
        <v>0</v>
      </c>
      <c r="F49" s="17">
        <f t="shared" si="16"/>
        <v>1.4285714285714285E-2</v>
      </c>
      <c r="G49" s="17">
        <f t="shared" si="16"/>
        <v>0</v>
      </c>
      <c r="H49" s="17">
        <f t="shared" si="16"/>
        <v>0</v>
      </c>
      <c r="I49" s="17">
        <f t="shared" si="16"/>
        <v>5.2631578947368418E-2</v>
      </c>
      <c r="J49" s="17">
        <f t="shared" si="16"/>
        <v>7.4074074074074077E-3</v>
      </c>
      <c r="K49" s="17">
        <f t="shared" si="16"/>
        <v>2.6315789473684209E-2</v>
      </c>
      <c r="L49" s="17">
        <f t="shared" si="16"/>
        <v>0</v>
      </c>
      <c r="M49" s="17">
        <f t="shared" si="16"/>
        <v>0</v>
      </c>
      <c r="N49" s="17">
        <f t="shared" si="16"/>
        <v>0</v>
      </c>
      <c r="O49" s="17">
        <f t="shared" si="16"/>
        <v>0</v>
      </c>
      <c r="P49" s="17">
        <f t="shared" si="16"/>
        <v>0</v>
      </c>
      <c r="Q49" s="17">
        <f t="shared" si="16"/>
        <v>0</v>
      </c>
      <c r="R49" s="17">
        <f t="shared" si="16"/>
        <v>0</v>
      </c>
      <c r="S49" s="17">
        <f t="shared" si="16"/>
        <v>0</v>
      </c>
      <c r="T49" s="44">
        <f t="shared" si="16"/>
        <v>0</v>
      </c>
    </row>
    <row r="50" spans="2:21" x14ac:dyDescent="0.4">
      <c r="B50" s="60"/>
      <c r="C50" s="77" t="s">
        <v>42</v>
      </c>
      <c r="D50" s="45">
        <f>SUM(E50:T50)</f>
        <v>8</v>
      </c>
      <c r="E50" s="46">
        <v>1</v>
      </c>
      <c r="F50" s="46"/>
      <c r="G50" s="46">
        <v>1</v>
      </c>
      <c r="H50" s="46"/>
      <c r="I50" s="46"/>
      <c r="J50" s="46"/>
      <c r="K50" s="46">
        <v>1</v>
      </c>
      <c r="L50" s="46"/>
      <c r="M50" s="46"/>
      <c r="N50" s="46"/>
      <c r="O50" s="46"/>
      <c r="P50" s="46"/>
      <c r="Q50" s="46">
        <v>4</v>
      </c>
      <c r="R50" s="46">
        <v>1</v>
      </c>
      <c r="S50" s="46"/>
      <c r="T50" s="47"/>
      <c r="U50" s="12"/>
    </row>
    <row r="51" spans="2:21" s="12" customFormat="1" x14ac:dyDescent="0.4">
      <c r="B51" s="61"/>
      <c r="C51" s="75"/>
      <c r="D51" s="11">
        <f>D50/D50</f>
        <v>1</v>
      </c>
      <c r="E51" s="15">
        <f>E50/D50</f>
        <v>0.125</v>
      </c>
      <c r="F51" s="15">
        <f>F50/D50</f>
        <v>0</v>
      </c>
      <c r="G51" s="15">
        <f>G50/D50</f>
        <v>0.125</v>
      </c>
      <c r="H51" s="15">
        <f>H50/D50</f>
        <v>0</v>
      </c>
      <c r="I51" s="15">
        <f>I50/D50</f>
        <v>0</v>
      </c>
      <c r="J51" s="15">
        <f>J50/D50</f>
        <v>0</v>
      </c>
      <c r="K51" s="15">
        <f>K50/D50</f>
        <v>0.125</v>
      </c>
      <c r="L51" s="15">
        <f>L50/D50</f>
        <v>0</v>
      </c>
      <c r="M51" s="15">
        <f>M50/D50</f>
        <v>0</v>
      </c>
      <c r="N51" s="15">
        <f>N50/D50</f>
        <v>0</v>
      </c>
      <c r="O51" s="15">
        <f>O50/D50</f>
        <v>0</v>
      </c>
      <c r="P51" s="15">
        <f>P50/D50</f>
        <v>0</v>
      </c>
      <c r="Q51" s="15">
        <f>Q50/D50</f>
        <v>0.5</v>
      </c>
      <c r="R51" s="15">
        <f>R50/D50</f>
        <v>0.125</v>
      </c>
      <c r="S51" s="15">
        <f>S50/D50</f>
        <v>0</v>
      </c>
      <c r="T51" s="37">
        <f>T50/D50</f>
        <v>0</v>
      </c>
    </row>
    <row r="52" spans="2:21" s="12" customFormat="1" x14ac:dyDescent="0.4">
      <c r="B52" s="61"/>
      <c r="C52" s="76"/>
      <c r="D52" s="13">
        <f t="shared" ref="D52:T52" si="17">D50/D8</f>
        <v>1.3136288998357963E-2</v>
      </c>
      <c r="E52" s="17">
        <f t="shared" si="17"/>
        <v>1.2987012987012988E-2</v>
      </c>
      <c r="F52" s="17">
        <f t="shared" si="17"/>
        <v>0</v>
      </c>
      <c r="G52" s="17">
        <f t="shared" si="17"/>
        <v>0.1111111111111111</v>
      </c>
      <c r="H52" s="17">
        <f t="shared" si="17"/>
        <v>0</v>
      </c>
      <c r="I52" s="17">
        <f t="shared" si="17"/>
        <v>0</v>
      </c>
      <c r="J52" s="17">
        <f t="shared" si="17"/>
        <v>0</v>
      </c>
      <c r="K52" s="17">
        <f t="shared" si="17"/>
        <v>2.6315789473684209E-2</v>
      </c>
      <c r="L52" s="17">
        <f t="shared" si="17"/>
        <v>0</v>
      </c>
      <c r="M52" s="17">
        <f t="shared" si="17"/>
        <v>0</v>
      </c>
      <c r="N52" s="17">
        <f t="shared" si="17"/>
        <v>0</v>
      </c>
      <c r="O52" s="17">
        <f t="shared" si="17"/>
        <v>0</v>
      </c>
      <c r="P52" s="17">
        <f t="shared" si="17"/>
        <v>0</v>
      </c>
      <c r="Q52" s="17">
        <f t="shared" si="17"/>
        <v>0.66666666666666663</v>
      </c>
      <c r="R52" s="17">
        <f t="shared" si="17"/>
        <v>2.9411764705882353E-2</v>
      </c>
      <c r="S52" s="17">
        <f t="shared" si="17"/>
        <v>0</v>
      </c>
      <c r="T52" s="44">
        <f t="shared" si="17"/>
        <v>0</v>
      </c>
    </row>
    <row r="53" spans="2:21" x14ac:dyDescent="0.4">
      <c r="B53" s="60"/>
      <c r="C53" s="77" t="s">
        <v>43</v>
      </c>
      <c r="D53" s="45">
        <f>SUM(E53:T53)</f>
        <v>31</v>
      </c>
      <c r="E53" s="46">
        <v>8</v>
      </c>
      <c r="F53" s="46">
        <v>14</v>
      </c>
      <c r="G53" s="46">
        <v>1</v>
      </c>
      <c r="H53" s="46">
        <v>2</v>
      </c>
      <c r="I53" s="46"/>
      <c r="J53" s="46"/>
      <c r="K53" s="46"/>
      <c r="L53" s="46">
        <v>1</v>
      </c>
      <c r="M53" s="46">
        <v>1</v>
      </c>
      <c r="N53" s="46"/>
      <c r="O53" s="46"/>
      <c r="P53" s="46"/>
      <c r="Q53" s="46"/>
      <c r="R53" s="46">
        <v>4</v>
      </c>
      <c r="S53" s="46"/>
      <c r="T53" s="47"/>
      <c r="U53" s="12"/>
    </row>
    <row r="54" spans="2:21" s="12" customFormat="1" x14ac:dyDescent="0.4">
      <c r="B54" s="61"/>
      <c r="C54" s="75"/>
      <c r="D54" s="11">
        <f>D53/D47</f>
        <v>7.75</v>
      </c>
      <c r="E54" s="15">
        <f>E53/D53</f>
        <v>0.25806451612903225</v>
      </c>
      <c r="F54" s="15">
        <f>F53/D53</f>
        <v>0.45161290322580644</v>
      </c>
      <c r="G54" s="15">
        <f>G53/D53</f>
        <v>3.2258064516129031E-2</v>
      </c>
      <c r="H54" s="15">
        <f>H53/D53</f>
        <v>6.4516129032258063E-2</v>
      </c>
      <c r="I54" s="15">
        <f>I53/D53</f>
        <v>0</v>
      </c>
      <c r="J54" s="15">
        <f>J53/D53</f>
        <v>0</v>
      </c>
      <c r="K54" s="15">
        <f>K53/D53</f>
        <v>0</v>
      </c>
      <c r="L54" s="15">
        <f>L53/D53</f>
        <v>3.2258064516129031E-2</v>
      </c>
      <c r="M54" s="15">
        <f>M53/D53</f>
        <v>3.2258064516129031E-2</v>
      </c>
      <c r="N54" s="15">
        <f>N53/D53</f>
        <v>0</v>
      </c>
      <c r="O54" s="15">
        <f>O53/D53</f>
        <v>0</v>
      </c>
      <c r="P54" s="15">
        <f>P53/D53</f>
        <v>0</v>
      </c>
      <c r="Q54" s="15">
        <f>Q53/D53</f>
        <v>0</v>
      </c>
      <c r="R54" s="15">
        <f>R53/D53</f>
        <v>0.12903225806451613</v>
      </c>
      <c r="S54" s="15">
        <f>S53/D53</f>
        <v>0</v>
      </c>
      <c r="T54" s="37">
        <f>T53/D53</f>
        <v>0</v>
      </c>
    </row>
    <row r="55" spans="2:21" s="12" customFormat="1" x14ac:dyDescent="0.4">
      <c r="B55" s="61"/>
      <c r="C55" s="76"/>
      <c r="D55" s="13">
        <f>D53/D14</f>
        <v>0.31958762886597936</v>
      </c>
      <c r="E55" s="17">
        <f t="shared" ref="E55:T55" si="18">E53/E8</f>
        <v>0.1038961038961039</v>
      </c>
      <c r="F55" s="17">
        <f t="shared" si="18"/>
        <v>0.2</v>
      </c>
      <c r="G55" s="17">
        <f t="shared" si="18"/>
        <v>0.1111111111111111</v>
      </c>
      <c r="H55" s="17">
        <f t="shared" si="18"/>
        <v>2.2222222222222223E-2</v>
      </c>
      <c r="I55" s="17">
        <f t="shared" si="18"/>
        <v>0</v>
      </c>
      <c r="J55" s="17">
        <f t="shared" si="18"/>
        <v>0</v>
      </c>
      <c r="K55" s="17">
        <f t="shared" si="18"/>
        <v>0</v>
      </c>
      <c r="L55" s="17">
        <f t="shared" si="18"/>
        <v>9.0090090090090089E-3</v>
      </c>
      <c r="M55" s="17">
        <f t="shared" si="18"/>
        <v>0.33333333333333331</v>
      </c>
      <c r="N55" s="17">
        <f t="shared" si="18"/>
        <v>0</v>
      </c>
      <c r="O55" s="17">
        <f t="shared" si="18"/>
        <v>0</v>
      </c>
      <c r="P55" s="17">
        <f t="shared" si="18"/>
        <v>0</v>
      </c>
      <c r="Q55" s="17">
        <f t="shared" si="18"/>
        <v>0</v>
      </c>
      <c r="R55" s="17">
        <f t="shared" si="18"/>
        <v>0.11764705882352941</v>
      </c>
      <c r="S55" s="17">
        <f t="shared" si="18"/>
        <v>0</v>
      </c>
      <c r="T55" s="44">
        <f t="shared" si="18"/>
        <v>0</v>
      </c>
    </row>
    <row r="56" spans="2:21" x14ac:dyDescent="0.4">
      <c r="B56" s="60"/>
      <c r="C56" s="77" t="s">
        <v>44</v>
      </c>
      <c r="D56" s="45">
        <f>SUM(E56:T56)</f>
        <v>2</v>
      </c>
      <c r="E56" s="46">
        <v>1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>
        <v>1</v>
      </c>
      <c r="R56" s="46"/>
      <c r="S56" s="46"/>
      <c r="T56" s="47"/>
      <c r="U56" s="12"/>
    </row>
    <row r="57" spans="2:21" s="12" customFormat="1" x14ac:dyDescent="0.4">
      <c r="B57" s="61"/>
      <c r="C57" s="75"/>
      <c r="D57" s="11">
        <f>D56/D50</f>
        <v>0.25</v>
      </c>
      <c r="E57" s="15">
        <f>E56/D56</f>
        <v>0.5</v>
      </c>
      <c r="F57" s="15">
        <f>F56/D56</f>
        <v>0</v>
      </c>
      <c r="G57" s="15">
        <f>G56/D56</f>
        <v>0</v>
      </c>
      <c r="H57" s="15">
        <f>H56/D56</f>
        <v>0</v>
      </c>
      <c r="I57" s="15">
        <f>I56/D56</f>
        <v>0</v>
      </c>
      <c r="J57" s="15">
        <f>J56/D56</f>
        <v>0</v>
      </c>
      <c r="K57" s="15">
        <f>K56/D56</f>
        <v>0</v>
      </c>
      <c r="L57" s="15">
        <f>L56/D56</f>
        <v>0</v>
      </c>
      <c r="M57" s="15">
        <f>M56/D56</f>
        <v>0</v>
      </c>
      <c r="N57" s="15">
        <f>N56/D56</f>
        <v>0</v>
      </c>
      <c r="O57" s="15">
        <f>O56/D56</f>
        <v>0</v>
      </c>
      <c r="P57" s="15">
        <f>P56/D56</f>
        <v>0</v>
      </c>
      <c r="Q57" s="15">
        <f>Q56/D56</f>
        <v>0.5</v>
      </c>
      <c r="R57" s="15">
        <f>R56/D56</f>
        <v>0</v>
      </c>
      <c r="S57" s="15">
        <f>S56/D56</f>
        <v>0</v>
      </c>
      <c r="T57" s="37">
        <f>T56/D56</f>
        <v>0</v>
      </c>
    </row>
    <row r="58" spans="2:21" s="12" customFormat="1" x14ac:dyDescent="0.4">
      <c r="B58" s="61"/>
      <c r="C58" s="76"/>
      <c r="D58" s="13">
        <f>D56/D14</f>
        <v>2.0618556701030927E-2</v>
      </c>
      <c r="E58" s="17">
        <f t="shared" ref="E58:T58" si="19">E56/E8</f>
        <v>1.2987012987012988E-2</v>
      </c>
      <c r="F58" s="17">
        <f t="shared" si="19"/>
        <v>0</v>
      </c>
      <c r="G58" s="17">
        <f t="shared" si="19"/>
        <v>0</v>
      </c>
      <c r="H58" s="17">
        <f t="shared" si="19"/>
        <v>0</v>
      </c>
      <c r="I58" s="17">
        <f t="shared" si="19"/>
        <v>0</v>
      </c>
      <c r="J58" s="17">
        <f t="shared" si="19"/>
        <v>0</v>
      </c>
      <c r="K58" s="17">
        <f t="shared" si="19"/>
        <v>0</v>
      </c>
      <c r="L58" s="17">
        <f t="shared" si="19"/>
        <v>0</v>
      </c>
      <c r="M58" s="17">
        <f t="shared" si="19"/>
        <v>0</v>
      </c>
      <c r="N58" s="17">
        <f t="shared" si="19"/>
        <v>0</v>
      </c>
      <c r="O58" s="17">
        <f t="shared" si="19"/>
        <v>0</v>
      </c>
      <c r="P58" s="17">
        <f t="shared" si="19"/>
        <v>0</v>
      </c>
      <c r="Q58" s="17">
        <f t="shared" si="19"/>
        <v>0.16666666666666666</v>
      </c>
      <c r="R58" s="17">
        <f t="shared" si="19"/>
        <v>0</v>
      </c>
      <c r="S58" s="17">
        <f t="shared" si="19"/>
        <v>0</v>
      </c>
      <c r="T58" s="44">
        <f t="shared" si="19"/>
        <v>0</v>
      </c>
    </row>
    <row r="59" spans="2:21" x14ac:dyDescent="0.4">
      <c r="B59" s="60"/>
      <c r="C59" s="77" t="s">
        <v>28</v>
      </c>
      <c r="D59" s="45">
        <f>SUM(E59:T59)</f>
        <v>89</v>
      </c>
      <c r="E59" s="46">
        <v>17</v>
      </c>
      <c r="F59" s="46">
        <v>12</v>
      </c>
      <c r="G59" s="46">
        <v>3</v>
      </c>
      <c r="H59" s="46">
        <v>7</v>
      </c>
      <c r="I59" s="46">
        <v>1</v>
      </c>
      <c r="J59" s="46">
        <v>10</v>
      </c>
      <c r="K59" s="46">
        <v>7</v>
      </c>
      <c r="L59" s="46">
        <v>17</v>
      </c>
      <c r="M59" s="46">
        <v>1</v>
      </c>
      <c r="N59" s="46">
        <v>4</v>
      </c>
      <c r="O59" s="46"/>
      <c r="P59" s="46"/>
      <c r="Q59" s="46"/>
      <c r="R59" s="46">
        <v>7</v>
      </c>
      <c r="S59" s="46">
        <v>3</v>
      </c>
      <c r="T59" s="47"/>
      <c r="U59" s="12"/>
    </row>
    <row r="60" spans="2:21" s="12" customFormat="1" x14ac:dyDescent="0.4">
      <c r="B60" s="61"/>
      <c r="C60" s="75"/>
      <c r="D60" s="11">
        <f>D59/D59</f>
        <v>1</v>
      </c>
      <c r="E60" s="15">
        <f>E59/D59</f>
        <v>0.19101123595505617</v>
      </c>
      <c r="F60" s="15">
        <f>F59/D59</f>
        <v>0.1348314606741573</v>
      </c>
      <c r="G60" s="15">
        <f>G59/D59</f>
        <v>3.3707865168539325E-2</v>
      </c>
      <c r="H60" s="15">
        <f>H59/D59</f>
        <v>7.8651685393258425E-2</v>
      </c>
      <c r="I60" s="15">
        <f>I59/D59</f>
        <v>1.1235955056179775E-2</v>
      </c>
      <c r="J60" s="15">
        <f>J59/D59</f>
        <v>0.11235955056179775</v>
      </c>
      <c r="K60" s="15">
        <f>K59/D59</f>
        <v>7.8651685393258425E-2</v>
      </c>
      <c r="L60" s="15">
        <f>L59/D59</f>
        <v>0.19101123595505617</v>
      </c>
      <c r="M60" s="15">
        <f>M59/D59</f>
        <v>1.1235955056179775E-2</v>
      </c>
      <c r="N60" s="15">
        <f>N59/D59</f>
        <v>4.49438202247191E-2</v>
      </c>
      <c r="O60" s="15">
        <f>O59/D59</f>
        <v>0</v>
      </c>
      <c r="P60" s="15">
        <f>P59/D59</f>
        <v>0</v>
      </c>
      <c r="Q60" s="15">
        <f>Q59/D59</f>
        <v>0</v>
      </c>
      <c r="R60" s="15">
        <f>R59/D59</f>
        <v>7.8651685393258425E-2</v>
      </c>
      <c r="S60" s="15">
        <f>S59/D59</f>
        <v>3.3707865168539325E-2</v>
      </c>
      <c r="T60" s="37">
        <f>T59/D59</f>
        <v>0</v>
      </c>
    </row>
    <row r="61" spans="2:21" s="12" customFormat="1" ht="16.5" thickBot="1" x14ac:dyDescent="0.45">
      <c r="B61" s="62"/>
      <c r="C61" s="78"/>
      <c r="D61" s="32">
        <f t="shared" ref="D61:T61" si="20">D59/D8</f>
        <v>0.14614121510673234</v>
      </c>
      <c r="E61" s="19">
        <f t="shared" si="20"/>
        <v>0.22077922077922077</v>
      </c>
      <c r="F61" s="19">
        <f t="shared" si="20"/>
        <v>0.17142857142857143</v>
      </c>
      <c r="G61" s="19">
        <f t="shared" si="20"/>
        <v>0.33333333333333331</v>
      </c>
      <c r="H61" s="19">
        <f t="shared" si="20"/>
        <v>7.7777777777777779E-2</v>
      </c>
      <c r="I61" s="19">
        <f t="shared" si="20"/>
        <v>5.2631578947368418E-2</v>
      </c>
      <c r="J61" s="19">
        <f t="shared" si="20"/>
        <v>7.407407407407407E-2</v>
      </c>
      <c r="K61" s="19">
        <f t="shared" si="20"/>
        <v>0.18421052631578946</v>
      </c>
      <c r="L61" s="19">
        <f t="shared" si="20"/>
        <v>0.15315315315315314</v>
      </c>
      <c r="M61" s="19">
        <f t="shared" si="20"/>
        <v>0.33333333333333331</v>
      </c>
      <c r="N61" s="19">
        <f t="shared" si="20"/>
        <v>0.66666666666666663</v>
      </c>
      <c r="O61" s="19">
        <f t="shared" si="20"/>
        <v>0</v>
      </c>
      <c r="P61" s="19">
        <f t="shared" si="20"/>
        <v>0</v>
      </c>
      <c r="Q61" s="19">
        <f t="shared" si="20"/>
        <v>0</v>
      </c>
      <c r="R61" s="19">
        <f t="shared" si="20"/>
        <v>0.20588235294117646</v>
      </c>
      <c r="S61" s="19">
        <f t="shared" si="20"/>
        <v>0.375</v>
      </c>
      <c r="T61" s="48">
        <f t="shared" si="20"/>
        <v>0</v>
      </c>
    </row>
    <row r="62" spans="2:21" x14ac:dyDescent="0.4">
      <c r="B62" s="65" t="s">
        <v>25</v>
      </c>
      <c r="C62" s="66"/>
      <c r="D62" s="53">
        <f>SUM(E62:T62)</f>
        <v>12</v>
      </c>
      <c r="E62" s="14">
        <v>3</v>
      </c>
      <c r="F62" s="14">
        <v>3</v>
      </c>
      <c r="G62" s="14"/>
      <c r="H62" s="14">
        <v>1</v>
      </c>
      <c r="I62" s="14"/>
      <c r="J62" s="14"/>
      <c r="K62" s="14"/>
      <c r="L62" s="14"/>
      <c r="M62" s="14">
        <v>1</v>
      </c>
      <c r="N62" s="14"/>
      <c r="O62" s="14">
        <v>1</v>
      </c>
      <c r="P62" s="14">
        <v>1</v>
      </c>
      <c r="Q62" s="14">
        <v>1</v>
      </c>
      <c r="R62" s="14">
        <v>1</v>
      </c>
      <c r="S62" s="14"/>
      <c r="T62" s="54"/>
      <c r="U62" s="12"/>
    </row>
    <row r="63" spans="2:21" s="12" customFormat="1" x14ac:dyDescent="0.4">
      <c r="B63" s="65"/>
      <c r="C63" s="66"/>
      <c r="D63" s="11">
        <f>D62/D62</f>
        <v>1</v>
      </c>
      <c r="E63" s="15">
        <f>E62/D62</f>
        <v>0.25</v>
      </c>
      <c r="F63" s="15">
        <f>F62/D62</f>
        <v>0.25</v>
      </c>
      <c r="G63" s="15">
        <f>G62/D62</f>
        <v>0</v>
      </c>
      <c r="H63" s="15">
        <f>H62/D62</f>
        <v>8.3333333333333329E-2</v>
      </c>
      <c r="I63" s="15">
        <f>I62/D62</f>
        <v>0</v>
      </c>
      <c r="J63" s="15">
        <f>J62/D62</f>
        <v>0</v>
      </c>
      <c r="K63" s="15">
        <f>K62/D62</f>
        <v>0</v>
      </c>
      <c r="L63" s="15">
        <f>L62/D62</f>
        <v>0</v>
      </c>
      <c r="M63" s="15">
        <f>M62/D62</f>
        <v>8.3333333333333329E-2</v>
      </c>
      <c r="N63" s="15">
        <f>N62/D62</f>
        <v>0</v>
      </c>
      <c r="O63" s="15">
        <f>O62/D62</f>
        <v>8.3333333333333329E-2</v>
      </c>
      <c r="P63" s="15">
        <f>P62/D62</f>
        <v>8.3333333333333329E-2</v>
      </c>
      <c r="Q63" s="15">
        <f>Q62/D62</f>
        <v>8.3333333333333329E-2</v>
      </c>
      <c r="R63" s="15">
        <f>R62/D62</f>
        <v>8.3333333333333329E-2</v>
      </c>
      <c r="S63" s="15">
        <f>S62/D62</f>
        <v>0</v>
      </c>
      <c r="T63" s="37">
        <f>T62/D62</f>
        <v>0</v>
      </c>
    </row>
    <row r="64" spans="2:21" s="12" customFormat="1" ht="16.5" thickBot="1" x14ac:dyDescent="0.45">
      <c r="B64" s="79"/>
      <c r="C64" s="80"/>
      <c r="D64" s="55">
        <f t="shared" ref="D64:T64" si="21">D62/D8</f>
        <v>1.9704433497536946E-2</v>
      </c>
      <c r="E64" s="56">
        <f t="shared" si="21"/>
        <v>3.896103896103896E-2</v>
      </c>
      <c r="F64" s="56">
        <f t="shared" si="21"/>
        <v>4.2857142857142858E-2</v>
      </c>
      <c r="G64" s="56">
        <f t="shared" si="21"/>
        <v>0</v>
      </c>
      <c r="H64" s="56">
        <f t="shared" si="21"/>
        <v>1.1111111111111112E-2</v>
      </c>
      <c r="I64" s="56">
        <f t="shared" si="21"/>
        <v>0</v>
      </c>
      <c r="J64" s="56">
        <f t="shared" si="21"/>
        <v>0</v>
      </c>
      <c r="K64" s="56">
        <f t="shared" si="21"/>
        <v>0</v>
      </c>
      <c r="L64" s="56">
        <f t="shared" si="21"/>
        <v>0</v>
      </c>
      <c r="M64" s="56">
        <f t="shared" si="21"/>
        <v>0.33333333333333331</v>
      </c>
      <c r="N64" s="56">
        <f t="shared" si="21"/>
        <v>0</v>
      </c>
      <c r="O64" s="56">
        <f t="shared" si="21"/>
        <v>1</v>
      </c>
      <c r="P64" s="56">
        <f t="shared" si="21"/>
        <v>1</v>
      </c>
      <c r="Q64" s="56">
        <f t="shared" si="21"/>
        <v>0.16666666666666666</v>
      </c>
      <c r="R64" s="56">
        <f t="shared" si="21"/>
        <v>2.9411764705882353E-2</v>
      </c>
      <c r="S64" s="56">
        <f t="shared" si="21"/>
        <v>0</v>
      </c>
      <c r="T64" s="57">
        <f t="shared" si="21"/>
        <v>0</v>
      </c>
    </row>
    <row r="65" spans="3:17" s="12" customFormat="1" ht="17.25" thickTop="1" thickBot="1" x14ac:dyDescent="0.45">
      <c r="C65" s="2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3:17" s="12" customFormat="1" x14ac:dyDescent="0.4">
      <c r="C66" s="21"/>
      <c r="D66" s="22" t="s">
        <v>17</v>
      </c>
      <c r="E66" s="23" t="s">
        <v>27</v>
      </c>
      <c r="F66" s="2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3:17" s="12" customFormat="1" ht="16.5" thickBot="1" x14ac:dyDescent="0.45">
      <c r="C67" s="21"/>
      <c r="D67" s="25" t="s">
        <v>18</v>
      </c>
      <c r="E67" s="20" t="s">
        <v>26</v>
      </c>
      <c r="F67" s="2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</sheetData>
  <mergeCells count="19">
    <mergeCell ref="C59:C61"/>
    <mergeCell ref="B62:C64"/>
    <mergeCell ref="B41:C43"/>
    <mergeCell ref="C44:C46"/>
    <mergeCell ref="C47:C49"/>
    <mergeCell ref="C50:C52"/>
    <mergeCell ref="C53:C55"/>
    <mergeCell ref="C56:C58"/>
    <mergeCell ref="B38:C40"/>
    <mergeCell ref="B8:C10"/>
    <mergeCell ref="B11:C13"/>
    <mergeCell ref="B14:C16"/>
    <mergeCell ref="C17:C19"/>
    <mergeCell ref="C20:C22"/>
    <mergeCell ref="C23:C25"/>
    <mergeCell ref="B26:C28"/>
    <mergeCell ref="B29:C31"/>
    <mergeCell ref="B32:C34"/>
    <mergeCell ref="B35:C37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第6表の3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