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Excel分割\"/>
    </mc:Choice>
  </mc:AlternateContent>
  <xr:revisionPtr revIDLastSave="0" documentId="13_ncr:1_{6439679B-F402-4E27-A574-E327EE8B8A4E}" xr6:coauthVersionLast="47" xr6:coauthVersionMax="47" xr10:uidLastSave="{00000000-0000-0000-0000-000000000000}"/>
  <bookViews>
    <workbookView xWindow="28680" yWindow="-120" windowWidth="29040" windowHeight="15720" xr2:uid="{6DC7D755-7F84-420A-84A6-D37DAEC2BAF6}"/>
  </bookViews>
  <sheets>
    <sheet name="第6表の1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8" l="1"/>
  <c r="J40" i="18"/>
  <c r="Q39" i="18"/>
  <c r="D39" i="18"/>
  <c r="O38" i="18"/>
  <c r="N38" i="18"/>
  <c r="K38" i="18"/>
  <c r="J38" i="18"/>
  <c r="G38" i="18"/>
  <c r="F38" i="18"/>
  <c r="Q37" i="18"/>
  <c r="P37" i="18"/>
  <c r="M37" i="18"/>
  <c r="L37" i="18"/>
  <c r="I37" i="18"/>
  <c r="H37" i="18"/>
  <c r="E37" i="18"/>
  <c r="D37" i="18"/>
  <c r="Q36" i="18"/>
  <c r="D36" i="18"/>
  <c r="K37" i="18" s="1"/>
  <c r="Q33" i="18"/>
  <c r="D33" i="18"/>
  <c r="O32" i="18"/>
  <c r="N32" i="18"/>
  <c r="K32" i="18"/>
  <c r="J32" i="18"/>
  <c r="G32" i="18"/>
  <c r="F32" i="18"/>
  <c r="Q31" i="18"/>
  <c r="P31" i="18"/>
  <c r="M31" i="18"/>
  <c r="L31" i="18"/>
  <c r="I31" i="18"/>
  <c r="H31" i="18"/>
  <c r="E31" i="18"/>
  <c r="D31" i="18"/>
  <c r="Q30" i="18"/>
  <c r="D30" i="18"/>
  <c r="O31" i="18" s="1"/>
  <c r="E29" i="18"/>
  <c r="Q27" i="18"/>
  <c r="D27" i="18"/>
  <c r="G28" i="18" s="1"/>
  <c r="O26" i="18"/>
  <c r="N26" i="18"/>
  <c r="K26" i="18"/>
  <c r="J26" i="18"/>
  <c r="G26" i="18"/>
  <c r="F26" i="18"/>
  <c r="Q25" i="18"/>
  <c r="P25" i="18"/>
  <c r="M25" i="18"/>
  <c r="L25" i="18"/>
  <c r="I25" i="18"/>
  <c r="H25" i="18"/>
  <c r="E25" i="18"/>
  <c r="D25" i="18"/>
  <c r="Q24" i="18"/>
  <c r="D24" i="18"/>
  <c r="K25" i="18" s="1"/>
  <c r="E23" i="18"/>
  <c r="Q21" i="18"/>
  <c r="D21" i="18"/>
  <c r="O20" i="18"/>
  <c r="N20" i="18"/>
  <c r="K20" i="18"/>
  <c r="J20" i="18"/>
  <c r="G20" i="18"/>
  <c r="F20" i="18"/>
  <c r="Q19" i="18"/>
  <c r="P19" i="18"/>
  <c r="M19" i="18"/>
  <c r="L19" i="18"/>
  <c r="I19" i="18"/>
  <c r="H19" i="18"/>
  <c r="E19" i="18"/>
  <c r="D19" i="18"/>
  <c r="Q18" i="18"/>
  <c r="D18" i="18"/>
  <c r="O19" i="18" s="1"/>
  <c r="E17" i="18"/>
  <c r="Q15" i="18"/>
  <c r="D15" i="18"/>
  <c r="D9" i="18" s="1"/>
  <c r="O14" i="18"/>
  <c r="N14" i="18"/>
  <c r="K14" i="18"/>
  <c r="J14" i="18"/>
  <c r="G14" i="18"/>
  <c r="F14" i="18"/>
  <c r="Q13" i="18"/>
  <c r="P13" i="18"/>
  <c r="M13" i="18"/>
  <c r="L13" i="18"/>
  <c r="I13" i="18"/>
  <c r="H13" i="18"/>
  <c r="E13" i="18"/>
  <c r="D13" i="18"/>
  <c r="Q12" i="18"/>
  <c r="D12" i="18"/>
  <c r="K13" i="18" s="1"/>
  <c r="E11" i="18"/>
  <c r="P9" i="18"/>
  <c r="Q9" i="18" s="1"/>
  <c r="O9" i="18"/>
  <c r="O41" i="18" s="1"/>
  <c r="N9" i="18"/>
  <c r="N41" i="18" s="1"/>
  <c r="M9" i="18"/>
  <c r="L9" i="18"/>
  <c r="L17" i="18" s="1"/>
  <c r="K9" i="18"/>
  <c r="K35" i="18" s="1"/>
  <c r="J9" i="18"/>
  <c r="J35" i="18" s="1"/>
  <c r="I9" i="18"/>
  <c r="H9" i="18"/>
  <c r="G9" i="18"/>
  <c r="G41" i="18" s="1"/>
  <c r="F9" i="18"/>
  <c r="F41" i="18" s="1"/>
  <c r="E9" i="18"/>
  <c r="Q32" i="18" l="1"/>
  <c r="Q10" i="18"/>
  <c r="Q11" i="18"/>
  <c r="D10" i="18"/>
  <c r="O10" i="18"/>
  <c r="N10" i="18"/>
  <c r="K10" i="18"/>
  <c r="J10" i="18"/>
  <c r="G10" i="18"/>
  <c r="F10" i="18"/>
  <c r="D11" i="18"/>
  <c r="H32" i="18"/>
  <c r="H20" i="18"/>
  <c r="H10" i="18"/>
  <c r="H38" i="18"/>
  <c r="H26" i="18"/>
  <c r="H14" i="18"/>
  <c r="D17" i="18"/>
  <c r="I22" i="18"/>
  <c r="P22" i="18"/>
  <c r="H22" i="18"/>
  <c r="M22" i="18"/>
  <c r="E22" i="18"/>
  <c r="L22" i="18"/>
  <c r="D22" i="18"/>
  <c r="D29" i="18"/>
  <c r="I34" i="18"/>
  <c r="P34" i="18"/>
  <c r="H34" i="18"/>
  <c r="O34" i="18"/>
  <c r="G34" i="18"/>
  <c r="M34" i="18"/>
  <c r="E34" i="18"/>
  <c r="L34" i="18"/>
  <c r="D34" i="18"/>
  <c r="K34" i="18"/>
  <c r="I32" i="18"/>
  <c r="I20" i="18"/>
  <c r="I10" i="18"/>
  <c r="I35" i="18"/>
  <c r="I38" i="18"/>
  <c r="I26" i="18"/>
  <c r="I14" i="18"/>
  <c r="I41" i="18"/>
  <c r="Q14" i="18"/>
  <c r="Q16" i="18"/>
  <c r="Q20" i="18"/>
  <c r="Q22" i="18"/>
  <c r="Q26" i="18"/>
  <c r="Q28" i="18"/>
  <c r="Q34" i="18"/>
  <c r="Q35" i="18"/>
  <c r="M40" i="18"/>
  <c r="E40" i="18"/>
  <c r="L40" i="18"/>
  <c r="D40" i="18"/>
  <c r="K40" i="18"/>
  <c r="I40" i="18"/>
  <c r="P40" i="18"/>
  <c r="H40" i="18"/>
  <c r="O40" i="18"/>
  <c r="G40" i="18"/>
  <c r="P41" i="18"/>
  <c r="H11" i="18"/>
  <c r="F16" i="18"/>
  <c r="H17" i="18"/>
  <c r="F22" i="18"/>
  <c r="H23" i="18"/>
  <c r="F28" i="18"/>
  <c r="H29" i="18"/>
  <c r="F34" i="18"/>
  <c r="Q38" i="18"/>
  <c r="Q40" i="18"/>
  <c r="I11" i="18"/>
  <c r="G16" i="18"/>
  <c r="I17" i="18"/>
  <c r="G22" i="18"/>
  <c r="I23" i="18"/>
  <c r="I29" i="18"/>
  <c r="J34" i="18"/>
  <c r="F40" i="18"/>
  <c r="J22" i="18"/>
  <c r="M38" i="18"/>
  <c r="M26" i="18"/>
  <c r="M14" i="18"/>
  <c r="M41" i="18"/>
  <c r="M32" i="18"/>
  <c r="M20" i="18"/>
  <c r="M10" i="18"/>
  <c r="M35" i="18"/>
  <c r="D41" i="18"/>
  <c r="P32" i="18"/>
  <c r="P20" i="18"/>
  <c r="P10" i="18"/>
  <c r="P38" i="18"/>
  <c r="P26" i="18"/>
  <c r="P14" i="18"/>
  <c r="M16" i="18"/>
  <c r="E16" i="18"/>
  <c r="L16" i="18"/>
  <c r="D16" i="18"/>
  <c r="I16" i="18"/>
  <c r="P16" i="18"/>
  <c r="H16" i="18"/>
  <c r="D23" i="18"/>
  <c r="M28" i="18"/>
  <c r="E28" i="18"/>
  <c r="L28" i="18"/>
  <c r="D28" i="18"/>
  <c r="I28" i="18"/>
  <c r="P28" i="18"/>
  <c r="H28" i="18"/>
  <c r="P35" i="18"/>
  <c r="L38" i="18"/>
  <c r="L26" i="18"/>
  <c r="L14" i="18"/>
  <c r="L32" i="18"/>
  <c r="L20" i="18"/>
  <c r="L10" i="18"/>
  <c r="L11" i="18"/>
  <c r="J16" i="18"/>
  <c r="L23" i="18"/>
  <c r="J28" i="18"/>
  <c r="L29" i="18"/>
  <c r="N34" i="18"/>
  <c r="E38" i="18"/>
  <c r="E26" i="18"/>
  <c r="E14" i="18"/>
  <c r="E41" i="18"/>
  <c r="E32" i="18"/>
  <c r="E20" i="18"/>
  <c r="E10" i="18"/>
  <c r="E35" i="18"/>
  <c r="M11" i="18"/>
  <c r="K16" i="18"/>
  <c r="M17" i="18"/>
  <c r="K22" i="18"/>
  <c r="M23" i="18"/>
  <c r="K28" i="18"/>
  <c r="M29" i="18"/>
  <c r="D35" i="18"/>
  <c r="N40" i="18"/>
  <c r="P11" i="18"/>
  <c r="N16" i="18"/>
  <c r="P17" i="18"/>
  <c r="N22" i="18"/>
  <c r="P23" i="18"/>
  <c r="N28" i="18"/>
  <c r="P29" i="18"/>
  <c r="H35" i="18"/>
  <c r="O16" i="18"/>
  <c r="Q17" i="18"/>
  <c r="O22" i="18"/>
  <c r="Q23" i="18"/>
  <c r="O28" i="18"/>
  <c r="Q29" i="18"/>
  <c r="L35" i="18"/>
  <c r="H41" i="18"/>
  <c r="Q41" i="18"/>
  <c r="F11" i="18"/>
  <c r="N11" i="18"/>
  <c r="F13" i="18"/>
  <c r="N13" i="18"/>
  <c r="J17" i="18"/>
  <c r="J19" i="18"/>
  <c r="D20" i="18"/>
  <c r="F23" i="18"/>
  <c r="N23" i="18"/>
  <c r="F25" i="18"/>
  <c r="N25" i="18"/>
  <c r="J29" i="18"/>
  <c r="J31" i="18"/>
  <c r="D32" i="18"/>
  <c r="F35" i="18"/>
  <c r="N35" i="18"/>
  <c r="F37" i="18"/>
  <c r="N37" i="18"/>
  <c r="J41" i="18"/>
  <c r="G11" i="18"/>
  <c r="O11" i="18"/>
  <c r="G13" i="18"/>
  <c r="O13" i="18"/>
  <c r="K17" i="18"/>
  <c r="K19" i="18"/>
  <c r="G23" i="18"/>
  <c r="O23" i="18"/>
  <c r="G25" i="18"/>
  <c r="O25" i="18"/>
  <c r="K29" i="18"/>
  <c r="K31" i="18"/>
  <c r="G35" i="18"/>
  <c r="O35" i="18"/>
  <c r="G37" i="18"/>
  <c r="O37" i="18"/>
  <c r="K41" i="18"/>
  <c r="J11" i="18"/>
  <c r="J13" i="18"/>
  <c r="D14" i="18"/>
  <c r="F17" i="18"/>
  <c r="N17" i="18"/>
  <c r="F19" i="18"/>
  <c r="N19" i="18"/>
  <c r="J23" i="18"/>
  <c r="J25" i="18"/>
  <c r="D26" i="18"/>
  <c r="F29" i="18"/>
  <c r="N29" i="18"/>
  <c r="F31" i="18"/>
  <c r="N31" i="18"/>
  <c r="J37" i="18"/>
  <c r="D38" i="18"/>
  <c r="K11" i="18"/>
  <c r="G17" i="18"/>
  <c r="O17" i="18"/>
  <c r="G19" i="18"/>
  <c r="K23" i="18"/>
  <c r="G29" i="18"/>
  <c r="O29" i="18"/>
  <c r="G31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<sst xmlns="http://schemas.openxmlformats.org/spreadsheetml/2006/main" count="35" uniqueCount="35">
  <si>
    <t>１カ月以下の者</t>
  </si>
  <si>
    <t>１カ月を超え
３カ月以下</t>
    <phoneticPr fontId="1"/>
  </si>
  <si>
    <t>70歳以上</t>
  </si>
  <si>
    <t>３カ月を超え
６カ月以下</t>
    <phoneticPr fontId="1"/>
  </si>
  <si>
    <t>６カ月を超え
１年以下</t>
    <phoneticPr fontId="1"/>
  </si>
  <si>
    <t>１年を超え
２年以下</t>
    <phoneticPr fontId="1"/>
  </si>
  <si>
    <t>２年を超え
５年以下</t>
    <phoneticPr fontId="1"/>
  </si>
  <si>
    <t>５年を超え
１０年以下</t>
    <phoneticPr fontId="1"/>
  </si>
  <si>
    <t>１０年を超え
２０年以下</t>
    <phoneticPr fontId="1"/>
  </si>
  <si>
    <t>２０年を超える者</t>
    <phoneticPr fontId="1"/>
  </si>
  <si>
    <t>労働災害原因要素の分析</t>
  </si>
  <si>
    <t>合計</t>
  </si>
  <si>
    <t>２段目</t>
    <rPh sb="1" eb="2">
      <t>ダン</t>
    </rPh>
    <phoneticPr fontId="1"/>
  </si>
  <si>
    <t>３段目</t>
    <rPh sb="1" eb="2">
      <t>ダン</t>
    </rPh>
    <phoneticPr fontId="1"/>
  </si>
  <si>
    <t>被災者の
経験年月別</t>
    <rPh sb="0" eb="3">
      <t>ヒサイシャ</t>
    </rPh>
    <rPh sb="5" eb="7">
      <t>ケイケン</t>
    </rPh>
    <rPh sb="7" eb="9">
      <t>ネンゲツ</t>
    </rPh>
    <rPh sb="9" eb="10">
      <t>ベツ</t>
    </rPh>
    <phoneticPr fontId="2"/>
  </si>
  <si>
    <t>年齢階層別</t>
  </si>
  <si>
    <t>18歳以上
20歳未満</t>
  </si>
  <si>
    <t>20歳以上
25歳未満</t>
  </si>
  <si>
    <t>25歳以上
30歳未満</t>
  </si>
  <si>
    <t>30歳以上
35歳未満</t>
  </si>
  <si>
    <t>35歳以上
40歳未満</t>
  </si>
  <si>
    <t>40歳以上
45歳未満</t>
  </si>
  <si>
    <t>45歳以上
50歳未満</t>
  </si>
  <si>
    <t>50歳以上
55歳未満</t>
  </si>
  <si>
    <t>55歳以上
60歳未満</t>
  </si>
  <si>
    <t>60歳以上
65歳未満</t>
  </si>
  <si>
    <t>65歳以上
70歳未満</t>
  </si>
  <si>
    <t>合計</t>
    <rPh sb="0" eb="2">
      <t>ゴウケイ</t>
    </rPh>
    <phoneticPr fontId="1"/>
  </si>
  <si>
    <t>年齢層別の割合</t>
    <rPh sb="0" eb="3">
      <t>ネンレイソウ</t>
    </rPh>
    <rPh sb="3" eb="4">
      <t>ベツ</t>
    </rPh>
    <rPh sb="5" eb="7">
      <t>ワリアイ</t>
    </rPh>
    <phoneticPr fontId="1"/>
  </si>
  <si>
    <t>被災者の
経験年月別の割合</t>
    <rPh sb="0" eb="3">
      <t>ヒサイシャ</t>
    </rPh>
    <rPh sb="11" eb="13">
      <t>ワリアイ</t>
    </rPh>
    <phoneticPr fontId="1"/>
  </si>
  <si>
    <t>令和3年　陸上貨物運送業，港湾荷役業，林業</t>
  </si>
  <si>
    <t>分類不能</t>
    <phoneticPr fontId="1"/>
  </si>
  <si>
    <t>50歳
以上計</t>
  </si>
  <si>
    <t>被災者の経験年月別・年齢階層別死傷者数(林業)</t>
    <rPh sb="20" eb="22">
      <t>リンギョウ</t>
    </rPh>
    <phoneticPr fontId="6"/>
  </si>
  <si>
    <t>第6表の1 被災者の経験年月別・年齢階層別死傷者数(林業) (令和3年，休業4日以上，単位：人)</t>
    <rPh sb="26" eb="27">
      <t>リン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</si>
</sst>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5" fillId="2" borderId="1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7" xfId="0" applyFont="1" applyFill="1" applyBorder="1">
      <alignment vertical="center"/>
    </xf>
    <xf numFmtId="0" fontId="5" fillId="2" borderId="18" xfId="0" applyFont="1" applyFill="1" applyBorder="1">
      <alignment vertical="center"/>
    </xf>
    <xf numFmtId="176" fontId="5" fillId="5" borderId="20" xfId="0" applyNumberFormat="1" applyFont="1" applyFill="1" applyBorder="1">
      <alignment vertical="center"/>
    </xf>
    <xf numFmtId="176" fontId="5" fillId="5" borderId="21" xfId="0" applyNumberFormat="1" applyFont="1" applyFill="1" applyBorder="1">
      <alignment vertical="center"/>
    </xf>
    <xf numFmtId="176" fontId="5" fillId="5" borderId="22" xfId="0" applyNumberFormat="1" applyFont="1" applyFill="1" applyBorder="1">
      <alignment vertical="center"/>
    </xf>
    <xf numFmtId="176" fontId="5" fillId="5" borderId="23" xfId="0" applyNumberFormat="1" applyFont="1" applyFill="1" applyBorder="1">
      <alignment vertical="center"/>
    </xf>
    <xf numFmtId="176" fontId="5" fillId="5" borderId="24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6" fontId="5" fillId="6" borderId="26" xfId="0" applyNumberFormat="1" applyFont="1" applyFill="1" applyBorder="1">
      <alignment vertical="center"/>
    </xf>
    <xf numFmtId="176" fontId="5" fillId="6" borderId="27" xfId="0" applyNumberFormat="1" applyFont="1" applyFill="1" applyBorder="1">
      <alignment vertical="center"/>
    </xf>
    <xf numFmtId="176" fontId="5" fillId="6" borderId="1" xfId="0" applyNumberFormat="1" applyFont="1" applyFill="1" applyBorder="1">
      <alignment vertical="center"/>
    </xf>
    <xf numFmtId="176" fontId="5" fillId="6" borderId="6" xfId="0" applyNumberFormat="1" applyFont="1" applyFill="1" applyBorder="1">
      <alignment vertical="center"/>
    </xf>
    <xf numFmtId="176" fontId="5" fillId="6" borderId="28" xfId="0" applyNumberFormat="1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28" xfId="0" applyFont="1" applyFill="1" applyBorder="1">
      <alignment vertical="center"/>
    </xf>
    <xf numFmtId="176" fontId="2" fillId="5" borderId="21" xfId="0" applyNumberFormat="1" applyFont="1" applyFill="1" applyBorder="1">
      <alignment vertical="center"/>
    </xf>
    <xf numFmtId="176" fontId="2" fillId="5" borderId="22" xfId="0" applyNumberFormat="1" applyFont="1" applyFill="1" applyBorder="1">
      <alignment vertical="center"/>
    </xf>
    <xf numFmtId="176" fontId="2" fillId="5" borderId="23" xfId="0" applyNumberFormat="1" applyFont="1" applyFill="1" applyBorder="1">
      <alignment vertical="center"/>
    </xf>
    <xf numFmtId="176" fontId="2" fillId="5" borderId="24" xfId="0" applyNumberFormat="1" applyFont="1" applyFill="1" applyBorder="1">
      <alignment vertical="center"/>
    </xf>
    <xf numFmtId="176" fontId="2" fillId="6" borderId="27" xfId="0" applyNumberFormat="1" applyFont="1" applyFill="1" applyBorder="1">
      <alignment vertical="center"/>
    </xf>
    <xf numFmtId="176" fontId="2" fillId="6" borderId="1" xfId="0" applyNumberFormat="1" applyFont="1" applyFill="1" applyBorder="1">
      <alignment vertical="center"/>
    </xf>
    <xf numFmtId="176" fontId="2" fillId="6" borderId="6" xfId="0" applyNumberFormat="1" applyFont="1" applyFill="1" applyBorder="1">
      <alignment vertical="center"/>
    </xf>
    <xf numFmtId="176" fontId="2" fillId="6" borderId="28" xfId="0" applyNumberFormat="1" applyFont="1" applyFill="1" applyBorder="1">
      <alignment vertical="center"/>
    </xf>
    <xf numFmtId="176" fontId="5" fillId="6" borderId="32" xfId="0" applyNumberFormat="1" applyFont="1" applyFill="1" applyBorder="1">
      <alignment vertical="center"/>
    </xf>
    <xf numFmtId="176" fontId="2" fillId="6" borderId="9" xfId="0" applyNumberFormat="1" applyFont="1" applyFill="1" applyBorder="1">
      <alignment vertical="center"/>
    </xf>
    <xf numFmtId="176" fontId="2" fillId="6" borderId="33" xfId="0" applyNumberFormat="1" applyFont="1" applyFill="1" applyBorder="1">
      <alignment vertical="center"/>
    </xf>
    <xf numFmtId="176" fontId="2" fillId="6" borderId="10" xfId="0" applyNumberFormat="1" applyFont="1" applyFill="1" applyBorder="1">
      <alignment vertical="center"/>
    </xf>
    <xf numFmtId="176" fontId="2" fillId="6" borderId="8" xfId="0" applyNumberFormat="1" applyFont="1" applyFill="1" applyBorder="1">
      <alignment vertical="center"/>
    </xf>
    <xf numFmtId="176" fontId="2" fillId="0" borderId="0" xfId="0" applyNumberFormat="1" applyFont="1" applyAlignment="1">
      <alignment vertical="center" wrapText="1"/>
    </xf>
    <xf numFmtId="176" fontId="2" fillId="5" borderId="34" xfId="0" applyNumberFormat="1" applyFont="1" applyFill="1" applyBorder="1" applyAlignment="1">
      <alignment horizontal="center" vertical="center"/>
    </xf>
    <xf numFmtId="176" fontId="2" fillId="5" borderId="35" xfId="0" applyNumberFormat="1" applyFont="1" applyFill="1" applyBorder="1">
      <alignment vertical="center"/>
    </xf>
    <xf numFmtId="176" fontId="2" fillId="5" borderId="5" xfId="0" applyNumberFormat="1" applyFont="1" applyFill="1" applyBorder="1">
      <alignment vertical="center"/>
    </xf>
    <xf numFmtId="176" fontId="2" fillId="5" borderId="36" xfId="0" applyNumberFormat="1" applyFont="1" applyFill="1" applyBorder="1">
      <alignment vertical="center"/>
    </xf>
    <xf numFmtId="176" fontId="2" fillId="6" borderId="30" xfId="0" applyNumberFormat="1" applyFont="1" applyFill="1" applyBorder="1" applyAlignment="1">
      <alignment horizontal="center" vertical="center"/>
    </xf>
    <xf numFmtId="176" fontId="2" fillId="6" borderId="3" xfId="0" applyNumberFormat="1" applyFont="1" applyFill="1" applyBorder="1">
      <alignment vertical="center"/>
    </xf>
    <xf numFmtId="176" fontId="2" fillId="6" borderId="31" xfId="0" applyNumberFormat="1" applyFont="1" applyFill="1" applyBorder="1">
      <alignment vertical="center"/>
    </xf>
    <xf numFmtId="0" fontId="2" fillId="3" borderId="40" xfId="0" applyFont="1" applyFill="1" applyBorder="1">
      <alignment vertical="center"/>
    </xf>
    <xf numFmtId="176" fontId="2" fillId="6" borderId="47" xfId="0" applyNumberFormat="1" applyFont="1" applyFill="1" applyBorder="1">
      <alignment vertical="center"/>
    </xf>
    <xf numFmtId="0" fontId="5" fillId="2" borderId="50" xfId="0" applyFont="1" applyFill="1" applyBorder="1">
      <alignment vertical="center"/>
    </xf>
    <xf numFmtId="0" fontId="2" fillId="2" borderId="44" xfId="0" applyFont="1" applyFill="1" applyBorder="1">
      <alignment vertical="center"/>
    </xf>
    <xf numFmtId="176" fontId="5" fillId="6" borderId="52" xfId="0" applyNumberFormat="1" applyFont="1" applyFill="1" applyBorder="1">
      <alignment vertical="center"/>
    </xf>
    <xf numFmtId="176" fontId="2" fillId="6" borderId="56" xfId="0" applyNumberFormat="1" applyFont="1" applyFill="1" applyBorder="1">
      <alignment vertical="center"/>
    </xf>
    <xf numFmtId="176" fontId="2" fillId="6" borderId="58" xfId="0" applyNumberFormat="1" applyFont="1" applyFill="1" applyBorder="1">
      <alignment vertical="center"/>
    </xf>
    <xf numFmtId="176" fontId="2" fillId="6" borderId="46" xfId="0" applyNumberFormat="1" applyFont="1" applyFill="1" applyBorder="1">
      <alignment vertical="center"/>
    </xf>
    <xf numFmtId="176" fontId="2" fillId="6" borderId="7" xfId="0" applyNumberFormat="1" applyFont="1" applyFill="1" applyBorder="1">
      <alignment vertical="center"/>
    </xf>
    <xf numFmtId="176" fontId="2" fillId="6" borderId="59" xfId="0" applyNumberFormat="1" applyFont="1" applyFill="1" applyBorder="1">
      <alignment vertical="center"/>
    </xf>
    <xf numFmtId="0" fontId="2" fillId="3" borderId="54" xfId="0" applyFont="1" applyFill="1" applyBorder="1">
      <alignment vertical="center"/>
    </xf>
    <xf numFmtId="0" fontId="5" fillId="2" borderId="14" xfId="0" applyFont="1" applyFill="1" applyBorder="1">
      <alignment vertical="center"/>
    </xf>
    <xf numFmtId="176" fontId="2" fillId="6" borderId="48" xfId="0" applyNumberFormat="1" applyFont="1" applyFill="1" applyBorder="1">
      <alignment vertical="center"/>
    </xf>
    <xf numFmtId="0" fontId="5" fillId="2" borderId="63" xfId="0" applyFont="1" applyFill="1" applyBorder="1">
      <alignment vertical="center"/>
    </xf>
    <xf numFmtId="176" fontId="5" fillId="5" borderId="64" xfId="0" applyNumberFormat="1" applyFont="1" applyFill="1" applyBorder="1">
      <alignment vertical="center"/>
    </xf>
    <xf numFmtId="176" fontId="5" fillId="6" borderId="58" xfId="0" applyNumberFormat="1" applyFont="1" applyFill="1" applyBorder="1">
      <alignment vertical="center"/>
    </xf>
    <xf numFmtId="0" fontId="2" fillId="2" borderId="58" xfId="0" applyFont="1" applyFill="1" applyBorder="1">
      <alignment vertical="center"/>
    </xf>
    <xf numFmtId="176" fontId="2" fillId="5" borderId="64" xfId="0" applyNumberFormat="1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65" xfId="0" applyFont="1" applyFill="1" applyBorder="1">
      <alignment vertical="center"/>
    </xf>
    <xf numFmtId="0" fontId="9" fillId="3" borderId="3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textRotation="255" wrapText="1"/>
    </xf>
    <xf numFmtId="0" fontId="5" fillId="2" borderId="55" xfId="0" applyFont="1" applyFill="1" applyBorder="1" applyAlignment="1">
      <alignment horizontal="center" vertical="center" textRotation="255" wrapText="1"/>
    </xf>
    <xf numFmtId="0" fontId="9" fillId="3" borderId="37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62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5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/>
    </xf>
    <xf numFmtId="0" fontId="5" fillId="2" borderId="49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</cellXfs>
  <cellStyles count="4">
    <cellStyle name="標準" xfId="0" builtinId="0"/>
    <cellStyle name="標準 2" xfId="3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17CD4-7A15-48D5-B7AF-0E6D3BBF7A2C}">
  <dimension ref="A1:R44"/>
  <sheetViews>
    <sheetView showZeros="0" tabSelected="1" workbookViewId="0">
      <selection sqref="A1:XFD1048576"/>
    </sheetView>
  </sheetViews>
  <sheetFormatPr defaultRowHeight="15.75" x14ac:dyDescent="0.4"/>
  <cols>
    <col min="1" max="1" width="3.125" style="1" customWidth="1"/>
    <col min="2" max="2" width="7.375" style="1" customWidth="1"/>
    <col min="3" max="3" width="23.5" style="1" bestFit="1" customWidth="1"/>
    <col min="4" max="18" width="10.625" style="1" customWidth="1"/>
    <col min="19" max="65" width="6.125" style="1" bestFit="1" customWidth="1"/>
    <col min="66" max="66" width="5.5" style="1" bestFit="1" customWidth="1"/>
    <col min="67" max="16384" width="9" style="1"/>
  </cols>
  <sheetData>
    <row r="1" spans="1:18" x14ac:dyDescent="0.4">
      <c r="A1" s="2" t="s">
        <v>10</v>
      </c>
    </row>
    <row r="2" spans="1:18" x14ac:dyDescent="0.4">
      <c r="A2" s="2" t="s">
        <v>30</v>
      </c>
    </row>
    <row r="3" spans="1:18" x14ac:dyDescent="0.4">
      <c r="A3" s="2" t="s">
        <v>33</v>
      </c>
    </row>
    <row r="5" spans="1:18" s="2" customFormat="1" ht="19.5" x14ac:dyDescent="0.4">
      <c r="B5" s="3" t="s">
        <v>34</v>
      </c>
    </row>
    <row r="6" spans="1:18" ht="20.25" thickBot="1" x14ac:dyDescent="0.45">
      <c r="B6" s="4"/>
    </row>
    <row r="7" spans="1:18" ht="17.25" thickTop="1" thickBot="1" x14ac:dyDescent="0.45">
      <c r="B7" s="74" t="s">
        <v>14</v>
      </c>
      <c r="C7" s="76" t="s">
        <v>15</v>
      </c>
      <c r="D7" s="78" t="s">
        <v>11</v>
      </c>
      <c r="E7" s="78" t="s">
        <v>16</v>
      </c>
      <c r="F7" s="78" t="s">
        <v>17</v>
      </c>
      <c r="G7" s="78" t="s">
        <v>18</v>
      </c>
      <c r="H7" s="78" t="s">
        <v>19</v>
      </c>
      <c r="I7" s="78" t="s">
        <v>20</v>
      </c>
      <c r="J7" s="78" t="s">
        <v>21</v>
      </c>
      <c r="K7" s="72" t="s">
        <v>22</v>
      </c>
      <c r="L7" s="50"/>
      <c r="M7" s="60"/>
      <c r="N7" s="60"/>
      <c r="O7" s="60"/>
      <c r="P7" s="60"/>
      <c r="Q7" s="80" t="s">
        <v>32</v>
      </c>
    </row>
    <row r="8" spans="1:18" ht="72.75" customHeight="1" thickBot="1" x14ac:dyDescent="0.45">
      <c r="B8" s="75"/>
      <c r="C8" s="77"/>
      <c r="D8" s="79"/>
      <c r="E8" s="79"/>
      <c r="F8" s="79"/>
      <c r="G8" s="79"/>
      <c r="H8" s="79"/>
      <c r="I8" s="79"/>
      <c r="J8" s="79"/>
      <c r="K8" s="73"/>
      <c r="L8" s="5" t="s">
        <v>23</v>
      </c>
      <c r="M8" s="6" t="s">
        <v>24</v>
      </c>
      <c r="N8" s="6" t="s">
        <v>25</v>
      </c>
      <c r="O8" s="6" t="s">
        <v>26</v>
      </c>
      <c r="P8" s="7" t="s">
        <v>2</v>
      </c>
      <c r="Q8" s="81"/>
      <c r="R8" s="8"/>
    </row>
    <row r="9" spans="1:18" x14ac:dyDescent="0.4">
      <c r="B9" s="89" t="s">
        <v>27</v>
      </c>
      <c r="C9" s="90"/>
      <c r="D9" s="61">
        <f>D12+D15+D18+D21+D24+D33+D39+D27+D30+D36</f>
        <v>609</v>
      </c>
      <c r="E9" s="9">
        <f>E12+E15+E18+E21+E24+E33+E39+E27+E30+E36</f>
        <v>7</v>
      </c>
      <c r="F9" s="9">
        <f t="shared" ref="F9:P9" si="0">F12+F15+F18+F21+F24+F33+F39+F27+F30+F36</f>
        <v>35</v>
      </c>
      <c r="G9" s="9">
        <f t="shared" si="0"/>
        <v>32</v>
      </c>
      <c r="H9" s="9">
        <f t="shared" si="0"/>
        <v>40</v>
      </c>
      <c r="I9" s="9">
        <f t="shared" si="0"/>
        <v>62</v>
      </c>
      <c r="J9" s="10">
        <f t="shared" si="0"/>
        <v>69</v>
      </c>
      <c r="K9" s="11">
        <f t="shared" si="0"/>
        <v>62</v>
      </c>
      <c r="L9" s="12">
        <f t="shared" si="0"/>
        <v>60</v>
      </c>
      <c r="M9" s="9">
        <f t="shared" si="0"/>
        <v>61</v>
      </c>
      <c r="N9" s="9">
        <f t="shared" si="0"/>
        <v>58</v>
      </c>
      <c r="O9" s="9">
        <f t="shared" si="0"/>
        <v>53</v>
      </c>
      <c r="P9" s="11">
        <f t="shared" si="0"/>
        <v>70</v>
      </c>
      <c r="Q9" s="63">
        <f>SUM(L9:P9)</f>
        <v>302</v>
      </c>
    </row>
    <row r="10" spans="1:18" x14ac:dyDescent="0.4">
      <c r="B10" s="89"/>
      <c r="C10" s="91"/>
      <c r="D10" s="13">
        <f>D9/D9</f>
        <v>1</v>
      </c>
      <c r="E10" s="14">
        <f>E9/D9</f>
        <v>1.1494252873563218E-2</v>
      </c>
      <c r="F10" s="14">
        <f>F9/D9</f>
        <v>5.7471264367816091E-2</v>
      </c>
      <c r="G10" s="14">
        <f>G9/D9</f>
        <v>5.2545155993431854E-2</v>
      </c>
      <c r="H10" s="14">
        <f>H9/D9</f>
        <v>6.5681444991789822E-2</v>
      </c>
      <c r="I10" s="14">
        <f>I9/D9</f>
        <v>0.10180623973727422</v>
      </c>
      <c r="J10" s="15">
        <f>J9/D9</f>
        <v>0.11330049261083744</v>
      </c>
      <c r="K10" s="16">
        <f>K9/D9</f>
        <v>0.10180623973727422</v>
      </c>
      <c r="L10" s="17">
        <f>L9/D9</f>
        <v>9.8522167487684734E-2</v>
      </c>
      <c r="M10" s="14">
        <f>M9/D9</f>
        <v>0.10016420361247948</v>
      </c>
      <c r="N10" s="14">
        <f>N9/D9</f>
        <v>9.5238095238095233E-2</v>
      </c>
      <c r="O10" s="14">
        <f>O9/D9</f>
        <v>8.7027914614121515E-2</v>
      </c>
      <c r="P10" s="16">
        <f>P9/D9</f>
        <v>0.11494252873563218</v>
      </c>
      <c r="Q10" s="64">
        <f>Q9/D9</f>
        <v>0.49589490968801314</v>
      </c>
      <c r="R10" s="18"/>
    </row>
    <row r="11" spans="1:18" x14ac:dyDescent="0.4">
      <c r="B11" s="92"/>
      <c r="C11" s="93"/>
      <c r="D11" s="19">
        <f>D9/D9</f>
        <v>1</v>
      </c>
      <c r="E11" s="20">
        <f t="shared" ref="E11:Q11" si="1">E9/E9</f>
        <v>1</v>
      </c>
      <c r="F11" s="20">
        <f t="shared" si="1"/>
        <v>1</v>
      </c>
      <c r="G11" s="20">
        <f t="shared" si="1"/>
        <v>1</v>
      </c>
      <c r="H11" s="20">
        <f t="shared" si="1"/>
        <v>1</v>
      </c>
      <c r="I11" s="20">
        <f t="shared" si="1"/>
        <v>1</v>
      </c>
      <c r="J11" s="21">
        <f t="shared" si="1"/>
        <v>1</v>
      </c>
      <c r="K11" s="22">
        <f t="shared" si="1"/>
        <v>1</v>
      </c>
      <c r="L11" s="23">
        <f t="shared" si="1"/>
        <v>1</v>
      </c>
      <c r="M11" s="20">
        <f t="shared" si="1"/>
        <v>1</v>
      </c>
      <c r="N11" s="20">
        <f t="shared" si="1"/>
        <v>1</v>
      </c>
      <c r="O11" s="20">
        <f t="shared" si="1"/>
        <v>1</v>
      </c>
      <c r="P11" s="22">
        <f t="shared" si="1"/>
        <v>1</v>
      </c>
      <c r="Q11" s="65">
        <f t="shared" si="1"/>
        <v>1</v>
      </c>
      <c r="R11" s="18"/>
    </row>
    <row r="12" spans="1:18" x14ac:dyDescent="0.4">
      <c r="B12" s="84" t="s">
        <v>0</v>
      </c>
      <c r="C12" s="83"/>
      <c r="D12" s="24">
        <f>SUM(E12:P12)</f>
        <v>17</v>
      </c>
      <c r="E12" s="25"/>
      <c r="F12" s="25">
        <v>4</v>
      </c>
      <c r="G12" s="25">
        <v>3</v>
      </c>
      <c r="H12" s="25">
        <v>2</v>
      </c>
      <c r="I12" s="25">
        <v>2</v>
      </c>
      <c r="J12" s="26">
        <v>1</v>
      </c>
      <c r="K12" s="27"/>
      <c r="L12" s="28">
        <v>1</v>
      </c>
      <c r="M12" s="25">
        <v>4</v>
      </c>
      <c r="N12" s="25"/>
      <c r="O12" s="25"/>
      <c r="P12" s="27"/>
      <c r="Q12" s="66">
        <f>SUM(L12:P12)</f>
        <v>5</v>
      </c>
      <c r="R12" s="18"/>
    </row>
    <row r="13" spans="1:18" x14ac:dyDescent="0.4">
      <c r="B13" s="84"/>
      <c r="C13" s="83"/>
      <c r="D13" s="13">
        <f>D12/D12</f>
        <v>1</v>
      </c>
      <c r="E13" s="29">
        <f>E12/D12</f>
        <v>0</v>
      </c>
      <c r="F13" s="29">
        <f>F12/D12</f>
        <v>0.23529411764705882</v>
      </c>
      <c r="G13" s="29">
        <f>G12/D12</f>
        <v>0.17647058823529413</v>
      </c>
      <c r="H13" s="29">
        <f>H12/D12</f>
        <v>0.11764705882352941</v>
      </c>
      <c r="I13" s="29">
        <f>I12/D12</f>
        <v>0.11764705882352941</v>
      </c>
      <c r="J13" s="30">
        <f>J12/D12</f>
        <v>5.8823529411764705E-2</v>
      </c>
      <c r="K13" s="31">
        <f>K12/D12</f>
        <v>0</v>
      </c>
      <c r="L13" s="32">
        <f>L12/D12</f>
        <v>5.8823529411764705E-2</v>
      </c>
      <c r="M13" s="29">
        <f>M12/D12</f>
        <v>0.23529411764705882</v>
      </c>
      <c r="N13" s="29">
        <f>N12/D12</f>
        <v>0</v>
      </c>
      <c r="O13" s="29">
        <f>O12/D12</f>
        <v>0</v>
      </c>
      <c r="P13" s="31">
        <f>P12/D12</f>
        <v>0</v>
      </c>
      <c r="Q13" s="67">
        <f>Q12/D12</f>
        <v>0.29411764705882354</v>
      </c>
      <c r="R13" s="18"/>
    </row>
    <row r="14" spans="1:18" x14ac:dyDescent="0.4">
      <c r="B14" s="85"/>
      <c r="C14" s="86"/>
      <c r="D14" s="19">
        <f>D12/D9</f>
        <v>2.7914614121510674E-2</v>
      </c>
      <c r="E14" s="33">
        <f t="shared" ref="E14:O14" si="2">E12/E9</f>
        <v>0</v>
      </c>
      <c r="F14" s="33">
        <f t="shared" si="2"/>
        <v>0.11428571428571428</v>
      </c>
      <c r="G14" s="33">
        <f t="shared" si="2"/>
        <v>9.375E-2</v>
      </c>
      <c r="H14" s="33">
        <f t="shared" si="2"/>
        <v>0.05</v>
      </c>
      <c r="I14" s="33">
        <f t="shared" si="2"/>
        <v>3.2258064516129031E-2</v>
      </c>
      <c r="J14" s="34">
        <f t="shared" si="2"/>
        <v>1.4492753623188406E-2</v>
      </c>
      <c r="K14" s="35">
        <f t="shared" si="2"/>
        <v>0</v>
      </c>
      <c r="L14" s="36">
        <f t="shared" si="2"/>
        <v>1.6666666666666666E-2</v>
      </c>
      <c r="M14" s="33">
        <f t="shared" si="2"/>
        <v>6.5573770491803282E-2</v>
      </c>
      <c r="N14" s="33">
        <f t="shared" si="2"/>
        <v>0</v>
      </c>
      <c r="O14" s="33">
        <f t="shared" si="2"/>
        <v>0</v>
      </c>
      <c r="P14" s="35">
        <f>P12/P9</f>
        <v>0</v>
      </c>
      <c r="Q14" s="56">
        <f>Q12/Q9</f>
        <v>1.6556291390728478E-2</v>
      </c>
      <c r="R14" s="18"/>
    </row>
    <row r="15" spans="1:18" x14ac:dyDescent="0.4">
      <c r="B15" s="82" t="s">
        <v>1</v>
      </c>
      <c r="C15" s="83"/>
      <c r="D15" s="24">
        <f>SUM(E15:P15)</f>
        <v>19</v>
      </c>
      <c r="E15" s="25">
        <v>1</v>
      </c>
      <c r="F15" s="25">
        <v>2</v>
      </c>
      <c r="G15" s="25">
        <v>2</v>
      </c>
      <c r="H15" s="25">
        <v>1</v>
      </c>
      <c r="I15" s="25">
        <v>1</v>
      </c>
      <c r="J15" s="26">
        <v>5</v>
      </c>
      <c r="K15" s="27">
        <v>2</v>
      </c>
      <c r="L15" s="28"/>
      <c r="M15" s="25">
        <v>2</v>
      </c>
      <c r="N15" s="25">
        <v>2</v>
      </c>
      <c r="O15" s="25">
        <v>1</v>
      </c>
      <c r="P15" s="27"/>
      <c r="Q15" s="66">
        <f>SUM(L15:P15)</f>
        <v>5</v>
      </c>
      <c r="R15" s="18"/>
    </row>
    <row r="16" spans="1:18" s="18" customFormat="1" x14ac:dyDescent="0.4">
      <c r="B16" s="84"/>
      <c r="C16" s="83"/>
      <c r="D16" s="13">
        <f>D15/D15</f>
        <v>1</v>
      </c>
      <c r="E16" s="29">
        <f>E15/D15</f>
        <v>5.2631578947368418E-2</v>
      </c>
      <c r="F16" s="29">
        <f>F15/D15</f>
        <v>0.10526315789473684</v>
      </c>
      <c r="G16" s="29">
        <f>G15/D15</f>
        <v>0.10526315789473684</v>
      </c>
      <c r="H16" s="29">
        <f>H15/D15</f>
        <v>5.2631578947368418E-2</v>
      </c>
      <c r="I16" s="29">
        <f>I15/D15</f>
        <v>5.2631578947368418E-2</v>
      </c>
      <c r="J16" s="30">
        <f>J15/D15</f>
        <v>0.26315789473684209</v>
      </c>
      <c r="K16" s="31">
        <f>K15/D15</f>
        <v>0.10526315789473684</v>
      </c>
      <c r="L16" s="32">
        <f>L15/D15</f>
        <v>0</v>
      </c>
      <c r="M16" s="29">
        <f>M15/D15</f>
        <v>0.10526315789473684</v>
      </c>
      <c r="N16" s="29">
        <f>N15/D15</f>
        <v>0.10526315789473684</v>
      </c>
      <c r="O16" s="29">
        <f>O15/D15</f>
        <v>5.2631578947368418E-2</v>
      </c>
      <c r="P16" s="31">
        <f>P15/D15</f>
        <v>0</v>
      </c>
      <c r="Q16" s="67">
        <f>Q15/D15</f>
        <v>0.26315789473684209</v>
      </c>
    </row>
    <row r="17" spans="2:18" s="18" customFormat="1" x14ac:dyDescent="0.4">
      <c r="B17" s="85"/>
      <c r="C17" s="86"/>
      <c r="D17" s="19">
        <f>D15/D9</f>
        <v>3.1198686371100164E-2</v>
      </c>
      <c r="E17" s="33">
        <f t="shared" ref="E17:O17" si="3">E15/E9</f>
        <v>0.14285714285714285</v>
      </c>
      <c r="F17" s="33">
        <f t="shared" si="3"/>
        <v>5.7142857142857141E-2</v>
      </c>
      <c r="G17" s="33">
        <f t="shared" si="3"/>
        <v>6.25E-2</v>
      </c>
      <c r="H17" s="33">
        <f t="shared" si="3"/>
        <v>2.5000000000000001E-2</v>
      </c>
      <c r="I17" s="33">
        <f t="shared" si="3"/>
        <v>1.6129032258064516E-2</v>
      </c>
      <c r="J17" s="34">
        <f t="shared" si="3"/>
        <v>7.2463768115942032E-2</v>
      </c>
      <c r="K17" s="35">
        <f t="shared" si="3"/>
        <v>3.2258064516129031E-2</v>
      </c>
      <c r="L17" s="36">
        <f t="shared" si="3"/>
        <v>0</v>
      </c>
      <c r="M17" s="33">
        <f t="shared" si="3"/>
        <v>3.2786885245901641E-2</v>
      </c>
      <c r="N17" s="33">
        <f t="shared" si="3"/>
        <v>3.4482758620689655E-2</v>
      </c>
      <c r="O17" s="33">
        <f t="shared" si="3"/>
        <v>1.8867924528301886E-2</v>
      </c>
      <c r="P17" s="35">
        <f>P15/P9</f>
        <v>0</v>
      </c>
      <c r="Q17" s="56">
        <f>Q15/Q9</f>
        <v>1.6556291390728478E-2</v>
      </c>
    </row>
    <row r="18" spans="2:18" x14ac:dyDescent="0.4">
      <c r="B18" s="82" t="s">
        <v>3</v>
      </c>
      <c r="C18" s="83"/>
      <c r="D18" s="24">
        <f>SUM(E18:P18)</f>
        <v>20</v>
      </c>
      <c r="E18" s="25"/>
      <c r="F18" s="25">
        <v>2</v>
      </c>
      <c r="G18" s="25">
        <v>2</v>
      </c>
      <c r="H18" s="25">
        <v>2</v>
      </c>
      <c r="I18" s="25">
        <v>6</v>
      </c>
      <c r="J18" s="26">
        <v>1</v>
      </c>
      <c r="K18" s="27">
        <v>3</v>
      </c>
      <c r="L18" s="28">
        <v>1</v>
      </c>
      <c r="M18" s="25"/>
      <c r="N18" s="25">
        <v>1</v>
      </c>
      <c r="O18" s="25">
        <v>1</v>
      </c>
      <c r="P18" s="27">
        <v>1</v>
      </c>
      <c r="Q18" s="66">
        <f>SUM(L18:P18)</f>
        <v>4</v>
      </c>
      <c r="R18" s="18"/>
    </row>
    <row r="19" spans="2:18" s="18" customFormat="1" x14ac:dyDescent="0.4">
      <c r="B19" s="84"/>
      <c r="C19" s="83"/>
      <c r="D19" s="13">
        <f>D18/D18</f>
        <v>1</v>
      </c>
      <c r="E19" s="29">
        <f>E18/D18</f>
        <v>0</v>
      </c>
      <c r="F19" s="29">
        <f>F18/D18</f>
        <v>0.1</v>
      </c>
      <c r="G19" s="29">
        <f>G18/D18</f>
        <v>0.1</v>
      </c>
      <c r="H19" s="29">
        <f>H18/D18</f>
        <v>0.1</v>
      </c>
      <c r="I19" s="29">
        <f>I18/D18</f>
        <v>0.3</v>
      </c>
      <c r="J19" s="30">
        <f>J18/D18</f>
        <v>0.05</v>
      </c>
      <c r="K19" s="31">
        <f>K18/D18</f>
        <v>0.15</v>
      </c>
      <c r="L19" s="32">
        <f>L18/D18</f>
        <v>0.05</v>
      </c>
      <c r="M19" s="29">
        <f>M18/D18</f>
        <v>0</v>
      </c>
      <c r="N19" s="29">
        <f>N18/D18</f>
        <v>0.05</v>
      </c>
      <c r="O19" s="29">
        <f>O18/D18</f>
        <v>0.05</v>
      </c>
      <c r="P19" s="31">
        <f>P18/D18</f>
        <v>0.05</v>
      </c>
      <c r="Q19" s="67">
        <f>Q18/D18</f>
        <v>0.2</v>
      </c>
    </row>
    <row r="20" spans="2:18" s="18" customFormat="1" x14ac:dyDescent="0.4">
      <c r="B20" s="85"/>
      <c r="C20" s="86"/>
      <c r="D20" s="19">
        <f>D18/D9</f>
        <v>3.2840722495894911E-2</v>
      </c>
      <c r="E20" s="33">
        <f t="shared" ref="E20:P20" si="4">E18/E9</f>
        <v>0</v>
      </c>
      <c r="F20" s="33">
        <f t="shared" si="4"/>
        <v>5.7142857142857141E-2</v>
      </c>
      <c r="G20" s="33">
        <f t="shared" si="4"/>
        <v>6.25E-2</v>
      </c>
      <c r="H20" s="33">
        <f t="shared" si="4"/>
        <v>0.05</v>
      </c>
      <c r="I20" s="33">
        <f t="shared" si="4"/>
        <v>9.6774193548387094E-2</v>
      </c>
      <c r="J20" s="34">
        <f t="shared" si="4"/>
        <v>1.4492753623188406E-2</v>
      </c>
      <c r="K20" s="35">
        <f t="shared" si="4"/>
        <v>4.8387096774193547E-2</v>
      </c>
      <c r="L20" s="36">
        <f t="shared" si="4"/>
        <v>1.6666666666666666E-2</v>
      </c>
      <c r="M20" s="33">
        <f t="shared" si="4"/>
        <v>0</v>
      </c>
      <c r="N20" s="33">
        <f t="shared" si="4"/>
        <v>1.7241379310344827E-2</v>
      </c>
      <c r="O20" s="33">
        <f t="shared" si="4"/>
        <v>1.8867924528301886E-2</v>
      </c>
      <c r="P20" s="35">
        <f t="shared" si="4"/>
        <v>1.4285714285714285E-2</v>
      </c>
      <c r="Q20" s="56">
        <f>Q18/Q9</f>
        <v>1.3245033112582781E-2</v>
      </c>
    </row>
    <row r="21" spans="2:18" x14ac:dyDescent="0.4">
      <c r="B21" s="82" t="s">
        <v>4</v>
      </c>
      <c r="C21" s="83"/>
      <c r="D21" s="24">
        <f>SUM(E21:P21)</f>
        <v>69</v>
      </c>
      <c r="E21" s="25">
        <v>5</v>
      </c>
      <c r="F21" s="25">
        <v>10</v>
      </c>
      <c r="G21" s="25">
        <v>9</v>
      </c>
      <c r="H21" s="25">
        <v>5</v>
      </c>
      <c r="I21" s="25">
        <v>6</v>
      </c>
      <c r="J21" s="26">
        <v>6</v>
      </c>
      <c r="K21" s="27">
        <v>5</v>
      </c>
      <c r="L21" s="28">
        <v>8</v>
      </c>
      <c r="M21" s="25">
        <v>7</v>
      </c>
      <c r="N21" s="25">
        <v>5</v>
      </c>
      <c r="O21" s="25">
        <v>2</v>
      </c>
      <c r="P21" s="27">
        <v>1</v>
      </c>
      <c r="Q21" s="66">
        <f>SUM(L21:P21)</f>
        <v>23</v>
      </c>
      <c r="R21" s="18"/>
    </row>
    <row r="22" spans="2:18" s="18" customFormat="1" x14ac:dyDescent="0.4">
      <c r="B22" s="84"/>
      <c r="C22" s="83"/>
      <c r="D22" s="13">
        <f>D21/D21</f>
        <v>1</v>
      </c>
      <c r="E22" s="29">
        <f>E21/D21</f>
        <v>7.2463768115942032E-2</v>
      </c>
      <c r="F22" s="29">
        <f>F21/D21</f>
        <v>0.14492753623188406</v>
      </c>
      <c r="G22" s="29">
        <f>G21/D21</f>
        <v>0.13043478260869565</v>
      </c>
      <c r="H22" s="29">
        <f>H21/D21</f>
        <v>7.2463768115942032E-2</v>
      </c>
      <c r="I22" s="29">
        <f>I21/D21</f>
        <v>8.6956521739130432E-2</v>
      </c>
      <c r="J22" s="30">
        <f>J21/D21</f>
        <v>8.6956521739130432E-2</v>
      </c>
      <c r="K22" s="31">
        <f>K21/D21</f>
        <v>7.2463768115942032E-2</v>
      </c>
      <c r="L22" s="32">
        <f>L21/D21</f>
        <v>0.11594202898550725</v>
      </c>
      <c r="M22" s="29">
        <f>M21/D21</f>
        <v>0.10144927536231885</v>
      </c>
      <c r="N22" s="29">
        <f>N21/D21</f>
        <v>7.2463768115942032E-2</v>
      </c>
      <c r="O22" s="29">
        <f>O21/D21</f>
        <v>2.8985507246376812E-2</v>
      </c>
      <c r="P22" s="31">
        <f>P21/D21</f>
        <v>1.4492753623188406E-2</v>
      </c>
      <c r="Q22" s="67">
        <f>Q21/D21</f>
        <v>0.33333333333333331</v>
      </c>
    </row>
    <row r="23" spans="2:18" s="18" customFormat="1" x14ac:dyDescent="0.4">
      <c r="B23" s="85"/>
      <c r="C23" s="86"/>
      <c r="D23" s="19">
        <f>D21/D9</f>
        <v>0.11330049261083744</v>
      </c>
      <c r="E23" s="33">
        <f t="shared" ref="E23:P23" si="5">E21/E9</f>
        <v>0.7142857142857143</v>
      </c>
      <c r="F23" s="33">
        <f t="shared" si="5"/>
        <v>0.2857142857142857</v>
      </c>
      <c r="G23" s="33">
        <f t="shared" si="5"/>
        <v>0.28125</v>
      </c>
      <c r="H23" s="33">
        <f t="shared" si="5"/>
        <v>0.125</v>
      </c>
      <c r="I23" s="33">
        <f t="shared" si="5"/>
        <v>9.6774193548387094E-2</v>
      </c>
      <c r="J23" s="34">
        <f t="shared" si="5"/>
        <v>8.6956521739130432E-2</v>
      </c>
      <c r="K23" s="35">
        <f t="shared" si="5"/>
        <v>8.0645161290322578E-2</v>
      </c>
      <c r="L23" s="36">
        <f t="shared" si="5"/>
        <v>0.13333333333333333</v>
      </c>
      <c r="M23" s="33">
        <f t="shared" si="5"/>
        <v>0.11475409836065574</v>
      </c>
      <c r="N23" s="33">
        <f t="shared" si="5"/>
        <v>8.6206896551724144E-2</v>
      </c>
      <c r="O23" s="33">
        <f t="shared" si="5"/>
        <v>3.7735849056603772E-2</v>
      </c>
      <c r="P23" s="35">
        <f t="shared" si="5"/>
        <v>1.4285714285714285E-2</v>
      </c>
      <c r="Q23" s="56">
        <f>Q21/Q9</f>
        <v>7.6158940397350994E-2</v>
      </c>
    </row>
    <row r="24" spans="2:18" x14ac:dyDescent="0.4">
      <c r="B24" s="82" t="s">
        <v>5</v>
      </c>
      <c r="C24" s="83"/>
      <c r="D24" s="24">
        <f>SUM(E24:P24)</f>
        <v>44</v>
      </c>
      <c r="E24" s="25"/>
      <c r="F24" s="25">
        <v>7</v>
      </c>
      <c r="G24" s="25">
        <v>3</v>
      </c>
      <c r="H24" s="25">
        <v>5</v>
      </c>
      <c r="I24" s="25">
        <v>9</v>
      </c>
      <c r="J24" s="26">
        <v>3</v>
      </c>
      <c r="K24" s="27">
        <v>6</v>
      </c>
      <c r="L24" s="28">
        <v>4</v>
      </c>
      <c r="M24" s="25">
        <v>3</v>
      </c>
      <c r="N24" s="25">
        <v>1</v>
      </c>
      <c r="O24" s="25">
        <v>2</v>
      </c>
      <c r="P24" s="27">
        <v>1</v>
      </c>
      <c r="Q24" s="66">
        <f>SUM(L24:P24)</f>
        <v>11</v>
      </c>
      <c r="R24" s="18"/>
    </row>
    <row r="25" spans="2:18" s="18" customFormat="1" x14ac:dyDescent="0.4">
      <c r="B25" s="84"/>
      <c r="C25" s="83"/>
      <c r="D25" s="13">
        <f>D24/D24</f>
        <v>1</v>
      </c>
      <c r="E25" s="29">
        <f>E24/D24</f>
        <v>0</v>
      </c>
      <c r="F25" s="29">
        <f>F24/D24</f>
        <v>0.15909090909090909</v>
      </c>
      <c r="G25" s="29">
        <f>G24/D24</f>
        <v>6.8181818181818177E-2</v>
      </c>
      <c r="H25" s="29">
        <f>H24/D24</f>
        <v>0.11363636363636363</v>
      </c>
      <c r="I25" s="29">
        <f>I24/D24</f>
        <v>0.20454545454545456</v>
      </c>
      <c r="J25" s="30">
        <f>J24/D24</f>
        <v>6.8181818181818177E-2</v>
      </c>
      <c r="K25" s="31">
        <f>K24/D24</f>
        <v>0.13636363636363635</v>
      </c>
      <c r="L25" s="32">
        <f>L24/D24</f>
        <v>9.0909090909090912E-2</v>
      </c>
      <c r="M25" s="29">
        <f>M24/D24</f>
        <v>6.8181818181818177E-2</v>
      </c>
      <c r="N25" s="29">
        <f>N24/D24</f>
        <v>2.2727272727272728E-2</v>
      </c>
      <c r="O25" s="29">
        <f>O24/D24</f>
        <v>4.5454545454545456E-2</v>
      </c>
      <c r="P25" s="31">
        <f>P24/D24</f>
        <v>2.2727272727272728E-2</v>
      </c>
      <c r="Q25" s="67">
        <f>Q24/D24</f>
        <v>0.25</v>
      </c>
    </row>
    <row r="26" spans="2:18" s="18" customFormat="1" x14ac:dyDescent="0.4">
      <c r="B26" s="85"/>
      <c r="C26" s="86"/>
      <c r="D26" s="19">
        <f>D24/D9</f>
        <v>7.2249589490968796E-2</v>
      </c>
      <c r="E26" s="33">
        <f t="shared" ref="E26:P26" si="6">E24/E9</f>
        <v>0</v>
      </c>
      <c r="F26" s="33">
        <f t="shared" si="6"/>
        <v>0.2</v>
      </c>
      <c r="G26" s="33">
        <f t="shared" si="6"/>
        <v>9.375E-2</v>
      </c>
      <c r="H26" s="33">
        <f t="shared" si="6"/>
        <v>0.125</v>
      </c>
      <c r="I26" s="33">
        <f t="shared" si="6"/>
        <v>0.14516129032258066</v>
      </c>
      <c r="J26" s="34">
        <f t="shared" si="6"/>
        <v>4.3478260869565216E-2</v>
      </c>
      <c r="K26" s="35">
        <f t="shared" si="6"/>
        <v>9.6774193548387094E-2</v>
      </c>
      <c r="L26" s="36">
        <f t="shared" si="6"/>
        <v>6.6666666666666666E-2</v>
      </c>
      <c r="M26" s="33">
        <f t="shared" si="6"/>
        <v>4.9180327868852458E-2</v>
      </c>
      <c r="N26" s="33">
        <f t="shared" si="6"/>
        <v>1.7241379310344827E-2</v>
      </c>
      <c r="O26" s="33">
        <f t="shared" si="6"/>
        <v>3.7735849056603772E-2</v>
      </c>
      <c r="P26" s="35">
        <f t="shared" si="6"/>
        <v>1.4285714285714285E-2</v>
      </c>
      <c r="Q26" s="56">
        <f>Q24/Q9</f>
        <v>3.6423841059602648E-2</v>
      </c>
    </row>
    <row r="27" spans="2:18" s="18" customFormat="1" x14ac:dyDescent="0.4">
      <c r="B27" s="82" t="s">
        <v>6</v>
      </c>
      <c r="C27" s="83"/>
      <c r="D27" s="24">
        <f>SUM(E27:P27)</f>
        <v>95</v>
      </c>
      <c r="E27" s="25">
        <v>1</v>
      </c>
      <c r="F27" s="25">
        <v>9</v>
      </c>
      <c r="G27" s="25">
        <v>7</v>
      </c>
      <c r="H27" s="25">
        <v>10</v>
      </c>
      <c r="I27" s="25">
        <v>8</v>
      </c>
      <c r="J27" s="26">
        <v>16</v>
      </c>
      <c r="K27" s="27">
        <v>11</v>
      </c>
      <c r="L27" s="28">
        <v>8</v>
      </c>
      <c r="M27" s="25">
        <v>6</v>
      </c>
      <c r="N27" s="25">
        <v>6</v>
      </c>
      <c r="O27" s="25">
        <v>5</v>
      </c>
      <c r="P27" s="27">
        <v>8</v>
      </c>
      <c r="Q27" s="66">
        <f>SUM(L27:P27)</f>
        <v>33</v>
      </c>
    </row>
    <row r="28" spans="2:18" s="18" customFormat="1" x14ac:dyDescent="0.4">
      <c r="B28" s="84"/>
      <c r="C28" s="83"/>
      <c r="D28" s="13">
        <f>D27/D27</f>
        <v>1</v>
      </c>
      <c r="E28" s="29">
        <f>E27/D27</f>
        <v>1.0526315789473684E-2</v>
      </c>
      <c r="F28" s="29">
        <f>F27/D27</f>
        <v>9.4736842105263161E-2</v>
      </c>
      <c r="G28" s="29">
        <f>G27/D27</f>
        <v>7.3684210526315783E-2</v>
      </c>
      <c r="H28" s="29">
        <f>H27/D27</f>
        <v>0.10526315789473684</v>
      </c>
      <c r="I28" s="29">
        <f>I27/D27</f>
        <v>8.4210526315789472E-2</v>
      </c>
      <c r="J28" s="30">
        <f>J27/D27</f>
        <v>0.16842105263157894</v>
      </c>
      <c r="K28" s="31">
        <f>K27/D27</f>
        <v>0.11578947368421053</v>
      </c>
      <c r="L28" s="32">
        <f>L27/D27</f>
        <v>8.4210526315789472E-2</v>
      </c>
      <c r="M28" s="29">
        <f>M27/D27</f>
        <v>6.3157894736842107E-2</v>
      </c>
      <c r="N28" s="29">
        <f>N27/D27</f>
        <v>6.3157894736842107E-2</v>
      </c>
      <c r="O28" s="29">
        <f>O27/D27</f>
        <v>5.2631578947368418E-2</v>
      </c>
      <c r="P28" s="31">
        <f>P27/D27</f>
        <v>8.4210526315789472E-2</v>
      </c>
      <c r="Q28" s="67">
        <f>Q27/D27</f>
        <v>0.3473684210526316</v>
      </c>
    </row>
    <row r="29" spans="2:18" s="18" customFormat="1" x14ac:dyDescent="0.4">
      <c r="B29" s="85"/>
      <c r="C29" s="86"/>
      <c r="D29" s="19">
        <f>D27/D9</f>
        <v>0.15599343185550082</v>
      </c>
      <c r="E29" s="33">
        <f t="shared" ref="E29:P29" si="7">E27/E9</f>
        <v>0.14285714285714285</v>
      </c>
      <c r="F29" s="33">
        <f t="shared" si="7"/>
        <v>0.25714285714285712</v>
      </c>
      <c r="G29" s="33">
        <f t="shared" si="7"/>
        <v>0.21875</v>
      </c>
      <c r="H29" s="33">
        <f t="shared" si="7"/>
        <v>0.25</v>
      </c>
      <c r="I29" s="33">
        <f t="shared" si="7"/>
        <v>0.12903225806451613</v>
      </c>
      <c r="J29" s="34">
        <f t="shared" si="7"/>
        <v>0.2318840579710145</v>
      </c>
      <c r="K29" s="35">
        <f t="shared" si="7"/>
        <v>0.17741935483870969</v>
      </c>
      <c r="L29" s="36">
        <f t="shared" si="7"/>
        <v>0.13333333333333333</v>
      </c>
      <c r="M29" s="33">
        <f t="shared" si="7"/>
        <v>9.8360655737704916E-2</v>
      </c>
      <c r="N29" s="33">
        <f t="shared" si="7"/>
        <v>0.10344827586206896</v>
      </c>
      <c r="O29" s="33">
        <f t="shared" si="7"/>
        <v>9.4339622641509441E-2</v>
      </c>
      <c r="P29" s="35">
        <f t="shared" si="7"/>
        <v>0.11428571428571428</v>
      </c>
      <c r="Q29" s="56">
        <f>Q27/Q9</f>
        <v>0.10927152317880795</v>
      </c>
    </row>
    <row r="30" spans="2:18" s="18" customFormat="1" x14ac:dyDescent="0.4">
      <c r="B30" s="82" t="s">
        <v>7</v>
      </c>
      <c r="C30" s="83"/>
      <c r="D30" s="24">
        <f>SUM(E30:P30)</f>
        <v>104</v>
      </c>
      <c r="E30" s="25"/>
      <c r="F30" s="25">
        <v>1</v>
      </c>
      <c r="G30" s="25">
        <v>6</v>
      </c>
      <c r="H30" s="25">
        <v>14</v>
      </c>
      <c r="I30" s="25">
        <v>13</v>
      </c>
      <c r="J30" s="26">
        <v>14</v>
      </c>
      <c r="K30" s="27">
        <v>7</v>
      </c>
      <c r="L30" s="28">
        <v>8</v>
      </c>
      <c r="M30" s="25">
        <v>9</v>
      </c>
      <c r="N30" s="25">
        <v>8</v>
      </c>
      <c r="O30" s="25">
        <v>11</v>
      </c>
      <c r="P30" s="27">
        <v>13</v>
      </c>
      <c r="Q30" s="66">
        <f>SUM(L30:P30)</f>
        <v>49</v>
      </c>
    </row>
    <row r="31" spans="2:18" s="18" customFormat="1" x14ac:dyDescent="0.4">
      <c r="B31" s="84"/>
      <c r="C31" s="83"/>
      <c r="D31" s="13">
        <f>D30/D30</f>
        <v>1</v>
      </c>
      <c r="E31" s="29">
        <f>E30/D30</f>
        <v>0</v>
      </c>
      <c r="F31" s="29">
        <f>F30/D30</f>
        <v>9.6153846153846159E-3</v>
      </c>
      <c r="G31" s="29">
        <f>G30/D30</f>
        <v>5.7692307692307696E-2</v>
      </c>
      <c r="H31" s="29">
        <f>H30/D30</f>
        <v>0.13461538461538461</v>
      </c>
      <c r="I31" s="29">
        <f>I30/D30</f>
        <v>0.125</v>
      </c>
      <c r="J31" s="30">
        <f>J30/D30</f>
        <v>0.13461538461538461</v>
      </c>
      <c r="K31" s="31">
        <f>K30/D30</f>
        <v>6.7307692307692304E-2</v>
      </c>
      <c r="L31" s="32">
        <f>L30/D30</f>
        <v>7.6923076923076927E-2</v>
      </c>
      <c r="M31" s="29">
        <f>M30/D30</f>
        <v>8.6538461538461536E-2</v>
      </c>
      <c r="N31" s="29">
        <f>N30/D30</f>
        <v>7.6923076923076927E-2</v>
      </c>
      <c r="O31" s="29">
        <f>O30/D30</f>
        <v>0.10576923076923077</v>
      </c>
      <c r="P31" s="31">
        <f>P30/D30</f>
        <v>0.125</v>
      </c>
      <c r="Q31" s="67">
        <f>Q30/D30</f>
        <v>0.47115384615384615</v>
      </c>
    </row>
    <row r="32" spans="2:18" s="18" customFormat="1" x14ac:dyDescent="0.4">
      <c r="B32" s="85"/>
      <c r="C32" s="86"/>
      <c r="D32" s="19">
        <f>D30/D9</f>
        <v>0.17077175697865354</v>
      </c>
      <c r="E32" s="33">
        <f t="shared" ref="E32:P32" si="8">E30/E9</f>
        <v>0</v>
      </c>
      <c r="F32" s="33">
        <f t="shared" si="8"/>
        <v>2.8571428571428571E-2</v>
      </c>
      <c r="G32" s="33">
        <f t="shared" si="8"/>
        <v>0.1875</v>
      </c>
      <c r="H32" s="33">
        <f t="shared" si="8"/>
        <v>0.35</v>
      </c>
      <c r="I32" s="33">
        <f t="shared" si="8"/>
        <v>0.20967741935483872</v>
      </c>
      <c r="J32" s="34">
        <f t="shared" si="8"/>
        <v>0.20289855072463769</v>
      </c>
      <c r="K32" s="35">
        <f t="shared" si="8"/>
        <v>0.11290322580645161</v>
      </c>
      <c r="L32" s="36">
        <f t="shared" si="8"/>
        <v>0.13333333333333333</v>
      </c>
      <c r="M32" s="33">
        <f t="shared" si="8"/>
        <v>0.14754098360655737</v>
      </c>
      <c r="N32" s="33">
        <f t="shared" si="8"/>
        <v>0.13793103448275862</v>
      </c>
      <c r="O32" s="33">
        <f t="shared" si="8"/>
        <v>0.20754716981132076</v>
      </c>
      <c r="P32" s="35">
        <f t="shared" si="8"/>
        <v>0.18571428571428572</v>
      </c>
      <c r="Q32" s="56">
        <f>Q30/Q9</f>
        <v>0.16225165562913907</v>
      </c>
    </row>
    <row r="33" spans="2:18" x14ac:dyDescent="0.4">
      <c r="B33" s="82" t="s">
        <v>8</v>
      </c>
      <c r="C33" s="83"/>
      <c r="D33" s="24">
        <f>SUM(E33:P33)</f>
        <v>139</v>
      </c>
      <c r="E33" s="25"/>
      <c r="F33" s="25"/>
      <c r="G33" s="25"/>
      <c r="H33" s="25">
        <v>1</v>
      </c>
      <c r="I33" s="25">
        <v>17</v>
      </c>
      <c r="J33" s="26">
        <v>18</v>
      </c>
      <c r="K33" s="27">
        <v>19</v>
      </c>
      <c r="L33" s="28">
        <v>20</v>
      </c>
      <c r="M33" s="25">
        <v>21</v>
      </c>
      <c r="N33" s="25">
        <v>18</v>
      </c>
      <c r="O33" s="25">
        <v>12</v>
      </c>
      <c r="P33" s="27">
        <v>13</v>
      </c>
      <c r="Q33" s="66">
        <f>SUM(L33:P33)</f>
        <v>84</v>
      </c>
      <c r="R33" s="18"/>
    </row>
    <row r="34" spans="2:18" s="18" customFormat="1" x14ac:dyDescent="0.4">
      <c r="B34" s="84"/>
      <c r="C34" s="83"/>
      <c r="D34" s="13">
        <f>D33/D33</f>
        <v>1</v>
      </c>
      <c r="E34" s="29">
        <f>E33/D33</f>
        <v>0</v>
      </c>
      <c r="F34" s="29">
        <f>F33/D33</f>
        <v>0</v>
      </c>
      <c r="G34" s="29">
        <f>G33/D33</f>
        <v>0</v>
      </c>
      <c r="H34" s="29">
        <f>H33/D33</f>
        <v>7.1942446043165471E-3</v>
      </c>
      <c r="I34" s="29">
        <f>I33/D33</f>
        <v>0.1223021582733813</v>
      </c>
      <c r="J34" s="30">
        <f>J33/D33</f>
        <v>0.12949640287769784</v>
      </c>
      <c r="K34" s="31">
        <f>K33/D33</f>
        <v>0.1366906474820144</v>
      </c>
      <c r="L34" s="32">
        <f>L33/D33</f>
        <v>0.14388489208633093</v>
      </c>
      <c r="M34" s="29">
        <f>M33/D33</f>
        <v>0.15107913669064749</v>
      </c>
      <c r="N34" s="29">
        <f>N33/D33</f>
        <v>0.12949640287769784</v>
      </c>
      <c r="O34" s="29">
        <f>O33/D33</f>
        <v>8.6330935251798566E-2</v>
      </c>
      <c r="P34" s="31">
        <f>P33/D33</f>
        <v>9.3525179856115109E-2</v>
      </c>
      <c r="Q34" s="67">
        <f>Q33/D33</f>
        <v>0.60431654676258995</v>
      </c>
    </row>
    <row r="35" spans="2:18" s="18" customFormat="1" x14ac:dyDescent="0.4">
      <c r="B35" s="85"/>
      <c r="C35" s="86"/>
      <c r="D35" s="19">
        <f>D33/D9</f>
        <v>0.22824302134646962</v>
      </c>
      <c r="E35" s="33">
        <f t="shared" ref="E35:P35" si="9">E33/E9</f>
        <v>0</v>
      </c>
      <c r="F35" s="33">
        <f t="shared" si="9"/>
        <v>0</v>
      </c>
      <c r="G35" s="33">
        <f t="shared" si="9"/>
        <v>0</v>
      </c>
      <c r="H35" s="33">
        <f t="shared" si="9"/>
        <v>2.5000000000000001E-2</v>
      </c>
      <c r="I35" s="33">
        <f t="shared" si="9"/>
        <v>0.27419354838709675</v>
      </c>
      <c r="J35" s="34">
        <f t="shared" si="9"/>
        <v>0.2608695652173913</v>
      </c>
      <c r="K35" s="35">
        <f t="shared" si="9"/>
        <v>0.30645161290322581</v>
      </c>
      <c r="L35" s="36">
        <f t="shared" si="9"/>
        <v>0.33333333333333331</v>
      </c>
      <c r="M35" s="33">
        <f t="shared" si="9"/>
        <v>0.34426229508196721</v>
      </c>
      <c r="N35" s="33">
        <f t="shared" si="9"/>
        <v>0.31034482758620691</v>
      </c>
      <c r="O35" s="33">
        <f t="shared" si="9"/>
        <v>0.22641509433962265</v>
      </c>
      <c r="P35" s="35">
        <f t="shared" si="9"/>
        <v>0.18571428571428572</v>
      </c>
      <c r="Q35" s="56">
        <f>Q33/Q9</f>
        <v>0.27814569536423839</v>
      </c>
    </row>
    <row r="36" spans="2:18" x14ac:dyDescent="0.4">
      <c r="B36" s="94" t="s">
        <v>9</v>
      </c>
      <c r="C36" s="95"/>
      <c r="D36" s="52">
        <f>SUM(E36:P36)</f>
        <v>101</v>
      </c>
      <c r="E36" s="53"/>
      <c r="F36" s="53"/>
      <c r="G36" s="53"/>
      <c r="H36" s="53"/>
      <c r="I36" s="53"/>
      <c r="J36" s="68">
        <v>5</v>
      </c>
      <c r="K36" s="69">
        <v>9</v>
      </c>
      <c r="L36" s="70">
        <v>10</v>
      </c>
      <c r="M36" s="53">
        <v>9</v>
      </c>
      <c r="N36" s="53">
        <v>17</v>
      </c>
      <c r="O36" s="53">
        <v>19</v>
      </c>
      <c r="P36" s="69">
        <v>32</v>
      </c>
      <c r="Q36" s="71">
        <f>SUM(L36:P36)</f>
        <v>87</v>
      </c>
      <c r="R36" s="18"/>
    </row>
    <row r="37" spans="2:18" s="18" customFormat="1" x14ac:dyDescent="0.4">
      <c r="B37" s="84"/>
      <c r="C37" s="83"/>
      <c r="D37" s="13">
        <f>D36/D36</f>
        <v>1</v>
      </c>
      <c r="E37" s="29">
        <f>E36/D36</f>
        <v>0</v>
      </c>
      <c r="F37" s="29">
        <f>F36/D36</f>
        <v>0</v>
      </c>
      <c r="G37" s="29">
        <f>G36/D36</f>
        <v>0</v>
      </c>
      <c r="H37" s="29">
        <f>H36/D36</f>
        <v>0</v>
      </c>
      <c r="I37" s="29">
        <f>I36/D36</f>
        <v>0</v>
      </c>
      <c r="J37" s="30">
        <f>J36/D36</f>
        <v>4.9504950495049507E-2</v>
      </c>
      <c r="K37" s="31">
        <f>K36/D36</f>
        <v>8.9108910891089105E-2</v>
      </c>
      <c r="L37" s="32">
        <f>L36/D36</f>
        <v>9.9009900990099015E-2</v>
      </c>
      <c r="M37" s="29">
        <f>M36/D36</f>
        <v>8.9108910891089105E-2</v>
      </c>
      <c r="N37" s="29">
        <f>N36/D36</f>
        <v>0.16831683168316833</v>
      </c>
      <c r="O37" s="29">
        <f>O36/D36</f>
        <v>0.18811881188118812</v>
      </c>
      <c r="P37" s="31">
        <f>P36/D36</f>
        <v>0.31683168316831684</v>
      </c>
      <c r="Q37" s="67">
        <f>Q36/D36</f>
        <v>0.86138613861386137</v>
      </c>
    </row>
    <row r="38" spans="2:18" s="18" customFormat="1" ht="16.5" thickBot="1" x14ac:dyDescent="0.45">
      <c r="B38" s="96"/>
      <c r="C38" s="97"/>
      <c r="D38" s="37">
        <f t="shared" ref="D38:Q38" si="10">D36/D9</f>
        <v>0.16584564860426929</v>
      </c>
      <c r="E38" s="38">
        <f t="shared" si="10"/>
        <v>0</v>
      </c>
      <c r="F38" s="38">
        <f t="shared" si="10"/>
        <v>0</v>
      </c>
      <c r="G38" s="38">
        <f t="shared" si="10"/>
        <v>0</v>
      </c>
      <c r="H38" s="38">
        <f t="shared" si="10"/>
        <v>0</v>
      </c>
      <c r="I38" s="38">
        <f t="shared" si="10"/>
        <v>0</v>
      </c>
      <c r="J38" s="39">
        <f t="shared" si="10"/>
        <v>7.2463768115942032E-2</v>
      </c>
      <c r="K38" s="40">
        <f t="shared" si="10"/>
        <v>0.14516129032258066</v>
      </c>
      <c r="L38" s="41">
        <f t="shared" si="10"/>
        <v>0.16666666666666666</v>
      </c>
      <c r="M38" s="38">
        <f t="shared" si="10"/>
        <v>0.14754098360655737</v>
      </c>
      <c r="N38" s="38">
        <f t="shared" si="10"/>
        <v>0.29310344827586204</v>
      </c>
      <c r="O38" s="38">
        <f t="shared" si="10"/>
        <v>0.35849056603773582</v>
      </c>
      <c r="P38" s="40">
        <f t="shared" si="10"/>
        <v>0.45714285714285713</v>
      </c>
      <c r="Q38" s="55">
        <f t="shared" si="10"/>
        <v>0.28807947019867547</v>
      </c>
    </row>
    <row r="39" spans="2:18" x14ac:dyDescent="0.4">
      <c r="B39" s="84" t="s">
        <v>31</v>
      </c>
      <c r="C39" s="83"/>
      <c r="D39" s="24">
        <f>SUM(E39:P39)</f>
        <v>1</v>
      </c>
      <c r="E39" s="25"/>
      <c r="F39" s="25"/>
      <c r="G39" s="25"/>
      <c r="H39" s="25"/>
      <c r="I39" s="25"/>
      <c r="J39" s="26"/>
      <c r="K39" s="27"/>
      <c r="L39" s="28"/>
      <c r="M39" s="25"/>
      <c r="N39" s="25"/>
      <c r="O39" s="25"/>
      <c r="P39" s="27">
        <v>1</v>
      </c>
      <c r="Q39" s="66">
        <f>SUM(L39:P39)</f>
        <v>1</v>
      </c>
      <c r="R39" s="18"/>
    </row>
    <row r="40" spans="2:18" s="18" customFormat="1" x14ac:dyDescent="0.4">
      <c r="B40" s="84"/>
      <c r="C40" s="83"/>
      <c r="D40" s="13">
        <f>D39/D39</f>
        <v>1</v>
      </c>
      <c r="E40" s="29">
        <f>E39/D39</f>
        <v>0</v>
      </c>
      <c r="F40" s="29">
        <f>F39/D39</f>
        <v>0</v>
      </c>
      <c r="G40" s="29">
        <f>G39/D39</f>
        <v>0</v>
      </c>
      <c r="H40" s="29">
        <f>H39/D39</f>
        <v>0</v>
      </c>
      <c r="I40" s="29">
        <f>I39/D39</f>
        <v>0</v>
      </c>
      <c r="J40" s="30">
        <f>J39/D39</f>
        <v>0</v>
      </c>
      <c r="K40" s="31">
        <f>K39/D39</f>
        <v>0</v>
      </c>
      <c r="L40" s="32">
        <f>L39/D39</f>
        <v>0</v>
      </c>
      <c r="M40" s="29">
        <f>M39/D39</f>
        <v>0</v>
      </c>
      <c r="N40" s="29">
        <f>N39/D39</f>
        <v>0</v>
      </c>
      <c r="O40" s="29">
        <f>O39/D39</f>
        <v>0</v>
      </c>
      <c r="P40" s="31">
        <f>P39/D39</f>
        <v>1</v>
      </c>
      <c r="Q40" s="67">
        <f>Q39/D39</f>
        <v>1</v>
      </c>
    </row>
    <row r="41" spans="2:18" s="18" customFormat="1" ht="16.5" thickBot="1" x14ac:dyDescent="0.45">
      <c r="B41" s="87"/>
      <c r="C41" s="88"/>
      <c r="D41" s="54">
        <f>D39/D9</f>
        <v>1.6420361247947454E-3</v>
      </c>
      <c r="E41" s="51">
        <f t="shared" ref="E41:P41" si="11">E39/E9</f>
        <v>0</v>
      </c>
      <c r="F41" s="51">
        <f t="shared" si="11"/>
        <v>0</v>
      </c>
      <c r="G41" s="51">
        <f t="shared" si="11"/>
        <v>0</v>
      </c>
      <c r="H41" s="51">
        <f t="shared" si="11"/>
        <v>0</v>
      </c>
      <c r="I41" s="51">
        <f t="shared" si="11"/>
        <v>0</v>
      </c>
      <c r="J41" s="62">
        <f t="shared" si="11"/>
        <v>0</v>
      </c>
      <c r="K41" s="58">
        <f t="shared" si="11"/>
        <v>0</v>
      </c>
      <c r="L41" s="57">
        <f t="shared" si="11"/>
        <v>0</v>
      </c>
      <c r="M41" s="51">
        <f t="shared" si="11"/>
        <v>0</v>
      </c>
      <c r="N41" s="51">
        <f t="shared" si="11"/>
        <v>0</v>
      </c>
      <c r="O41" s="51">
        <f t="shared" si="11"/>
        <v>0</v>
      </c>
      <c r="P41" s="58">
        <f t="shared" si="11"/>
        <v>1.4285714285714285E-2</v>
      </c>
      <c r="Q41" s="59">
        <f>Q39/Q9</f>
        <v>3.3112582781456954E-3</v>
      </c>
    </row>
    <row r="42" spans="2:18" s="18" customFormat="1" ht="17.25" thickTop="1" thickBot="1" x14ac:dyDescent="0.45">
      <c r="C42" s="4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8" s="18" customFormat="1" x14ac:dyDescent="0.4">
      <c r="C43" s="42"/>
      <c r="D43" s="43" t="s">
        <v>12</v>
      </c>
      <c r="E43" s="44" t="s">
        <v>28</v>
      </c>
      <c r="F43" s="45"/>
      <c r="G43" s="46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8" s="18" customFormat="1" ht="16.5" thickBot="1" x14ac:dyDescent="0.45">
      <c r="C44" s="42"/>
      <c r="D44" s="47" t="s">
        <v>13</v>
      </c>
      <c r="E44" s="39" t="s">
        <v>29</v>
      </c>
      <c r="F44" s="48"/>
      <c r="G44" s="49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22">
    <mergeCell ref="Q7:Q8"/>
    <mergeCell ref="B27:C29"/>
    <mergeCell ref="B30:C32"/>
    <mergeCell ref="B33:C35"/>
    <mergeCell ref="B39:C41"/>
    <mergeCell ref="B9:C11"/>
    <mergeCell ref="B12:C14"/>
    <mergeCell ref="B15:C17"/>
    <mergeCell ref="B18:C20"/>
    <mergeCell ref="B21:C23"/>
    <mergeCell ref="B24:C26"/>
    <mergeCell ref="B36:C38"/>
    <mergeCell ref="G7:G8"/>
    <mergeCell ref="H7:H8"/>
    <mergeCell ref="I7:I8"/>
    <mergeCell ref="J7:J8"/>
    <mergeCell ref="K7:K8"/>
    <mergeCell ref="B7:B8"/>
    <mergeCell ref="C7:C8"/>
    <mergeCell ref="D7:D8"/>
    <mergeCell ref="E7:E8"/>
    <mergeCell ref="F7:F8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customXml/itemProps3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第6表の1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2025-05-13T08:26:31Z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