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Excel分割\"/>
    </mc:Choice>
  </mc:AlternateContent>
  <xr:revisionPtr revIDLastSave="0" documentId="13_ncr:1_{F1C970E6-176F-4217-B90A-1E066732686C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4表の3" sheetId="10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0" i="10" l="1"/>
  <c r="U90" i="10"/>
  <c r="T90" i="10"/>
  <c r="R90" i="10"/>
  <c r="Q90" i="10"/>
  <c r="P90" i="10"/>
  <c r="N90" i="10"/>
  <c r="M90" i="10"/>
  <c r="L90" i="10"/>
  <c r="J90" i="10"/>
  <c r="I90" i="10"/>
  <c r="H90" i="10"/>
  <c r="F90" i="10"/>
  <c r="E90" i="10"/>
  <c r="D90" i="10"/>
  <c r="D89" i="10"/>
  <c r="U87" i="10"/>
  <c r="S87" i="10"/>
  <c r="Q87" i="10"/>
  <c r="P87" i="10"/>
  <c r="O87" i="10"/>
  <c r="K87" i="10"/>
  <c r="H87" i="10"/>
  <c r="G87" i="10"/>
  <c r="E87" i="10"/>
  <c r="D87" i="10"/>
  <c r="D86" i="10"/>
  <c r="O84" i="10"/>
  <c r="D84" i="10"/>
  <c r="D83" i="10"/>
  <c r="U81" i="10"/>
  <c r="N81" i="10"/>
  <c r="K81" i="10"/>
  <c r="J81" i="10"/>
  <c r="D80" i="10"/>
  <c r="V81" i="10" s="1"/>
  <c r="V78" i="10"/>
  <c r="U78" i="10"/>
  <c r="T78" i="10"/>
  <c r="R78" i="10"/>
  <c r="Q78" i="10"/>
  <c r="P78" i="10"/>
  <c r="N78" i="10"/>
  <c r="M78" i="10"/>
  <c r="L78" i="10"/>
  <c r="J78" i="10"/>
  <c r="I78" i="10"/>
  <c r="H78" i="10"/>
  <c r="F78" i="10"/>
  <c r="E78" i="10"/>
  <c r="D78" i="10"/>
  <c r="D77" i="10"/>
  <c r="S78" i="10" s="1"/>
  <c r="P75" i="10"/>
  <c r="M75" i="10"/>
  <c r="D74" i="10"/>
  <c r="V71" i="10"/>
  <c r="U71" i="10"/>
  <c r="T71" i="10"/>
  <c r="S71" i="10"/>
  <c r="R71" i="10"/>
  <c r="Q71" i="10"/>
  <c r="P71" i="10"/>
  <c r="O71" i="10"/>
  <c r="N71" i="10"/>
  <c r="M71" i="10"/>
  <c r="M73" i="10" s="1"/>
  <c r="L71" i="10"/>
  <c r="K71" i="10"/>
  <c r="J71" i="10"/>
  <c r="I71" i="10"/>
  <c r="H71" i="10"/>
  <c r="G71" i="10"/>
  <c r="F71" i="10"/>
  <c r="E71" i="10"/>
  <c r="Q69" i="10"/>
  <c r="M69" i="10"/>
  <c r="K69" i="10"/>
  <c r="I69" i="10"/>
  <c r="D68" i="10"/>
  <c r="S69" i="10" s="1"/>
  <c r="D65" i="10"/>
  <c r="P66" i="10" s="1"/>
  <c r="U63" i="10"/>
  <c r="F63" i="10"/>
  <c r="D62" i="10"/>
  <c r="Q63" i="10" s="1"/>
  <c r="V60" i="10"/>
  <c r="U60" i="10"/>
  <c r="T60" i="10"/>
  <c r="R60" i="10"/>
  <c r="Q60" i="10"/>
  <c r="P60" i="10"/>
  <c r="N60" i="10"/>
  <c r="M60" i="10"/>
  <c r="L60" i="10"/>
  <c r="J60" i="10"/>
  <c r="I60" i="10"/>
  <c r="H60" i="10"/>
  <c r="F60" i="10"/>
  <c r="E60" i="10"/>
  <c r="D60" i="10"/>
  <c r="D59" i="10"/>
  <c r="U57" i="10"/>
  <c r="S57" i="10"/>
  <c r="Q57" i="10"/>
  <c r="P57" i="10"/>
  <c r="O57" i="10"/>
  <c r="K57" i="10"/>
  <c r="H57" i="10"/>
  <c r="G57" i="10"/>
  <c r="E57" i="10"/>
  <c r="D57" i="10"/>
  <c r="D56" i="10"/>
  <c r="R54" i="10"/>
  <c r="D53" i="10"/>
  <c r="O54" i="10" s="1"/>
  <c r="V51" i="10"/>
  <c r="G51" i="10"/>
  <c r="D50" i="10"/>
  <c r="S51" i="10" s="1"/>
  <c r="J48" i="10"/>
  <c r="V47" i="10"/>
  <c r="U47" i="10"/>
  <c r="T47" i="10"/>
  <c r="S47" i="10"/>
  <c r="R47" i="10"/>
  <c r="Q47" i="10"/>
  <c r="P47" i="10"/>
  <c r="O47" i="10"/>
  <c r="N47" i="10"/>
  <c r="M47" i="10"/>
  <c r="L47" i="10"/>
  <c r="L8" i="10" s="1"/>
  <c r="K47" i="10"/>
  <c r="J47" i="10"/>
  <c r="I47" i="10"/>
  <c r="H47" i="10"/>
  <c r="G47" i="10"/>
  <c r="F47" i="10"/>
  <c r="E47" i="10"/>
  <c r="D47" i="10"/>
  <c r="H48" i="10" s="1"/>
  <c r="T46" i="10"/>
  <c r="U45" i="10"/>
  <c r="O45" i="10"/>
  <c r="J45" i="10"/>
  <c r="G45" i="10"/>
  <c r="F45" i="10"/>
  <c r="E45" i="10"/>
  <c r="D44" i="10"/>
  <c r="Q45" i="10" s="1"/>
  <c r="V42" i="10"/>
  <c r="U42" i="10"/>
  <c r="T42" i="10"/>
  <c r="R42" i="10"/>
  <c r="Q42" i="10"/>
  <c r="P42" i="10"/>
  <c r="N42" i="10"/>
  <c r="M42" i="10"/>
  <c r="L42" i="10"/>
  <c r="J42" i="10"/>
  <c r="I42" i="10"/>
  <c r="H42" i="10"/>
  <c r="F42" i="10"/>
  <c r="E42" i="10"/>
  <c r="D42" i="10"/>
  <c r="D41" i="10"/>
  <c r="S42" i="10" s="1"/>
  <c r="U39" i="10"/>
  <c r="S39" i="10"/>
  <c r="O39" i="10"/>
  <c r="L39" i="10"/>
  <c r="K39" i="10"/>
  <c r="I39" i="10"/>
  <c r="E39" i="10"/>
  <c r="D38" i="10"/>
  <c r="T37" i="10"/>
  <c r="V36" i="10"/>
  <c r="T36" i="10"/>
  <c r="R36" i="10"/>
  <c r="Q36" i="10"/>
  <c r="P36" i="10"/>
  <c r="O36" i="10"/>
  <c r="N36" i="10"/>
  <c r="L36" i="10"/>
  <c r="J36" i="10"/>
  <c r="I36" i="10"/>
  <c r="H36" i="10"/>
  <c r="G36" i="10"/>
  <c r="F36" i="10"/>
  <c r="D36" i="10"/>
  <c r="D35" i="10"/>
  <c r="U36" i="10" s="1"/>
  <c r="V33" i="10"/>
  <c r="S33" i="10"/>
  <c r="Q33" i="10"/>
  <c r="N33" i="10"/>
  <c r="I33" i="10"/>
  <c r="H33" i="10"/>
  <c r="G33" i="10"/>
  <c r="F33" i="10"/>
  <c r="D32" i="10"/>
  <c r="O33" i="10" s="1"/>
  <c r="M31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J8" i="10" s="1"/>
  <c r="I29" i="10"/>
  <c r="H29" i="10"/>
  <c r="G29" i="10"/>
  <c r="F29" i="10"/>
  <c r="E29" i="10"/>
  <c r="T28" i="10"/>
  <c r="H28" i="10"/>
  <c r="V27" i="10"/>
  <c r="S27" i="10"/>
  <c r="Q27" i="10"/>
  <c r="P27" i="10"/>
  <c r="O27" i="10"/>
  <c r="K27" i="10"/>
  <c r="H27" i="10"/>
  <c r="G27" i="10"/>
  <c r="F27" i="10"/>
  <c r="E27" i="10"/>
  <c r="D26" i="10"/>
  <c r="V24" i="10"/>
  <c r="U24" i="10"/>
  <c r="T24" i="10"/>
  <c r="R24" i="10"/>
  <c r="P24" i="10"/>
  <c r="O24" i="10"/>
  <c r="N24" i="10"/>
  <c r="M24" i="10"/>
  <c r="L24" i="10"/>
  <c r="J24" i="10"/>
  <c r="H24" i="10"/>
  <c r="G24" i="10"/>
  <c r="F24" i="10"/>
  <c r="E24" i="10"/>
  <c r="D24" i="10"/>
  <c r="D23" i="10"/>
  <c r="S24" i="10" s="1"/>
  <c r="L22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L19" i="10"/>
  <c r="U18" i="10"/>
  <c r="T18" i="10"/>
  <c r="R18" i="10"/>
  <c r="Q18" i="10"/>
  <c r="P18" i="10"/>
  <c r="O18" i="10"/>
  <c r="N18" i="10"/>
  <c r="M18" i="10"/>
  <c r="L18" i="10"/>
  <c r="J18" i="10"/>
  <c r="I18" i="10"/>
  <c r="H18" i="10"/>
  <c r="G18" i="10"/>
  <c r="F18" i="10"/>
  <c r="E18" i="10"/>
  <c r="D18" i="10"/>
  <c r="D17" i="10"/>
  <c r="V18" i="10" s="1"/>
  <c r="T16" i="10"/>
  <c r="J16" i="10"/>
  <c r="V15" i="10"/>
  <c r="U15" i="10"/>
  <c r="T15" i="10"/>
  <c r="Q15" i="10"/>
  <c r="O15" i="10"/>
  <c r="N15" i="10"/>
  <c r="M15" i="10"/>
  <c r="L15" i="10"/>
  <c r="I15" i="10"/>
  <c r="G15" i="10"/>
  <c r="F15" i="10"/>
  <c r="E15" i="10"/>
  <c r="D15" i="10"/>
  <c r="D14" i="10"/>
  <c r="S15" i="10" s="1"/>
  <c r="P13" i="10"/>
  <c r="V11" i="10"/>
  <c r="U11" i="10"/>
  <c r="U8" i="10" s="1"/>
  <c r="T11" i="10"/>
  <c r="T13" i="10" s="1"/>
  <c r="S11" i="10"/>
  <c r="S8" i="10" s="1"/>
  <c r="S28" i="10" s="1"/>
  <c r="R11" i="10"/>
  <c r="Q11" i="10"/>
  <c r="P11" i="10"/>
  <c r="O11" i="10"/>
  <c r="N11" i="10"/>
  <c r="M11" i="10"/>
  <c r="M8" i="10" s="1"/>
  <c r="M34" i="10" s="1"/>
  <c r="L11" i="10"/>
  <c r="L13" i="10" s="1"/>
  <c r="K11" i="10"/>
  <c r="K8" i="10" s="1"/>
  <c r="K22" i="10" s="1"/>
  <c r="J11" i="10"/>
  <c r="I11" i="10"/>
  <c r="H11" i="10"/>
  <c r="G11" i="10"/>
  <c r="G8" i="10" s="1"/>
  <c r="F11" i="10"/>
  <c r="E11" i="10"/>
  <c r="E8" i="10" s="1"/>
  <c r="T10" i="10"/>
  <c r="J10" i="10"/>
  <c r="T8" i="10"/>
  <c r="T67" i="10" s="1"/>
  <c r="P8" i="10"/>
  <c r="O8" i="10"/>
  <c r="I8" i="10"/>
  <c r="I10" i="10" s="1"/>
  <c r="H8" i="10"/>
  <c r="H13" i="10" s="1"/>
  <c r="G76" i="10" l="1"/>
  <c r="G70" i="10"/>
  <c r="G40" i="10"/>
  <c r="G88" i="10"/>
  <c r="G58" i="10"/>
  <c r="G91" i="10"/>
  <c r="G61" i="10"/>
  <c r="G82" i="10"/>
  <c r="G52" i="10"/>
  <c r="G22" i="10"/>
  <c r="G64" i="10"/>
  <c r="G43" i="10"/>
  <c r="G34" i="10"/>
  <c r="G28" i="10"/>
  <c r="G46" i="10"/>
  <c r="G37" i="10"/>
  <c r="G49" i="10"/>
  <c r="G79" i="10"/>
  <c r="G16" i="10"/>
  <c r="G10" i="10"/>
  <c r="G67" i="10"/>
  <c r="G31" i="10"/>
  <c r="G55" i="10"/>
  <c r="G19" i="10"/>
  <c r="G85" i="10"/>
  <c r="G25" i="10"/>
  <c r="F8" i="10"/>
  <c r="F13" i="10"/>
  <c r="F12" i="10"/>
  <c r="O76" i="10"/>
  <c r="O70" i="10"/>
  <c r="O40" i="10"/>
  <c r="O88" i="10"/>
  <c r="O58" i="10"/>
  <c r="O85" i="10"/>
  <c r="O79" i="10"/>
  <c r="O67" i="10"/>
  <c r="O46" i="10"/>
  <c r="O22" i="10"/>
  <c r="O91" i="10"/>
  <c r="O82" i="10"/>
  <c r="O52" i="10"/>
  <c r="O34" i="10"/>
  <c r="O28" i="10"/>
  <c r="O55" i="10"/>
  <c r="O64" i="10"/>
  <c r="O37" i="10"/>
  <c r="O19" i="10"/>
  <c r="O16" i="10"/>
  <c r="O10" i="10"/>
  <c r="O61" i="10"/>
  <c r="O43" i="10"/>
  <c r="O31" i="10"/>
  <c r="O13" i="10"/>
  <c r="O12" i="10"/>
  <c r="P79" i="10"/>
  <c r="P43" i="10"/>
  <c r="P91" i="10"/>
  <c r="P61" i="10"/>
  <c r="P85" i="10"/>
  <c r="P88" i="10"/>
  <c r="P58" i="10"/>
  <c r="P25" i="10"/>
  <c r="P82" i="10"/>
  <c r="P73" i="10"/>
  <c r="P40" i="10"/>
  <c r="P37" i="10"/>
  <c r="P76" i="10"/>
  <c r="P67" i="10"/>
  <c r="P55" i="10"/>
  <c r="P64" i="10"/>
  <c r="P52" i="10"/>
  <c r="P28" i="10"/>
  <c r="P16" i="10"/>
  <c r="P10" i="10"/>
  <c r="P46" i="10"/>
  <c r="P70" i="10"/>
  <c r="P34" i="10"/>
  <c r="P22" i="10"/>
  <c r="P19" i="10"/>
  <c r="I31" i="10"/>
  <c r="Q12" i="10"/>
  <c r="J85" i="10"/>
  <c r="J55" i="10"/>
  <c r="J67" i="10"/>
  <c r="J91" i="10"/>
  <c r="J82" i="10"/>
  <c r="J34" i="10"/>
  <c r="J64" i="10"/>
  <c r="J43" i="10"/>
  <c r="J37" i="10"/>
  <c r="J61" i="10"/>
  <c r="J58" i="10"/>
  <c r="J49" i="10"/>
  <c r="J79" i="10"/>
  <c r="J70" i="10"/>
  <c r="J88" i="10"/>
  <c r="J76" i="10"/>
  <c r="J40" i="10"/>
  <c r="J22" i="10"/>
  <c r="J19" i="10"/>
  <c r="J25" i="10"/>
  <c r="J13" i="10"/>
  <c r="J28" i="10"/>
  <c r="J46" i="10"/>
  <c r="J52" i="10"/>
  <c r="V8" i="10"/>
  <c r="V13" i="10"/>
  <c r="V12" i="10"/>
  <c r="P12" i="10"/>
  <c r="S88" i="10"/>
  <c r="S58" i="10"/>
  <c r="S76" i="10"/>
  <c r="S70" i="10"/>
  <c r="S40" i="10"/>
  <c r="S91" i="10"/>
  <c r="S82" i="10"/>
  <c r="S52" i="10"/>
  <c r="S37" i="10"/>
  <c r="S85" i="10"/>
  <c r="S55" i="10"/>
  <c r="S19" i="10"/>
  <c r="S16" i="10"/>
  <c r="S64" i="10"/>
  <c r="S46" i="10"/>
  <c r="S61" i="10"/>
  <c r="S49" i="10"/>
  <c r="S43" i="10"/>
  <c r="S22" i="10"/>
  <c r="S79" i="10"/>
  <c r="S34" i="10"/>
  <c r="S25" i="10"/>
  <c r="S67" i="10"/>
  <c r="S13" i="10"/>
  <c r="S10" i="10"/>
  <c r="G73" i="10"/>
  <c r="O73" i="10"/>
  <c r="U31" i="10"/>
  <c r="L91" i="10"/>
  <c r="L61" i="10"/>
  <c r="L79" i="10"/>
  <c r="L43" i="10"/>
  <c r="L85" i="10"/>
  <c r="L55" i="10"/>
  <c r="L76" i="10"/>
  <c r="L88" i="10"/>
  <c r="L58" i="10"/>
  <c r="L70" i="10"/>
  <c r="L40" i="10"/>
  <c r="L67" i="10"/>
  <c r="L34" i="10"/>
  <c r="L31" i="10"/>
  <c r="L25" i="10"/>
  <c r="L46" i="10"/>
  <c r="L82" i="10"/>
  <c r="L73" i="10"/>
  <c r="L64" i="10"/>
  <c r="L52" i="10"/>
  <c r="L10" i="10"/>
  <c r="L37" i="10"/>
  <c r="L28" i="10"/>
  <c r="L16" i="10"/>
  <c r="I82" i="10"/>
  <c r="I52" i="10"/>
  <c r="I46" i="10"/>
  <c r="I64" i="10"/>
  <c r="I88" i="10"/>
  <c r="I91" i="10"/>
  <c r="I40" i="10"/>
  <c r="I34" i="10"/>
  <c r="I28" i="10"/>
  <c r="I85" i="10"/>
  <c r="I76" i="10"/>
  <c r="I61" i="10"/>
  <c r="I58" i="10"/>
  <c r="I49" i="10"/>
  <c r="I43" i="10"/>
  <c r="I79" i="10"/>
  <c r="I70" i="10"/>
  <c r="I67" i="10"/>
  <c r="I55" i="10"/>
  <c r="I22" i="10"/>
  <c r="I19" i="10"/>
  <c r="I25" i="10"/>
  <c r="I37" i="10"/>
  <c r="N8" i="10"/>
  <c r="N12" i="10"/>
  <c r="I16" i="10"/>
  <c r="J72" i="10"/>
  <c r="G13" i="10"/>
  <c r="Q31" i="10"/>
  <c r="Q8" i="10"/>
  <c r="Q49" i="10" s="1"/>
  <c r="K88" i="10"/>
  <c r="K58" i="10"/>
  <c r="K76" i="10"/>
  <c r="K70" i="10"/>
  <c r="K40" i="10"/>
  <c r="K91" i="10"/>
  <c r="K82" i="10"/>
  <c r="K64" i="10"/>
  <c r="K43" i="10"/>
  <c r="K37" i="10"/>
  <c r="K85" i="10"/>
  <c r="K55" i="10"/>
  <c r="K79" i="10"/>
  <c r="K67" i="10"/>
  <c r="K46" i="10"/>
  <c r="K19" i="10"/>
  <c r="K34" i="10"/>
  <c r="K13" i="10"/>
  <c r="K25" i="10"/>
  <c r="K73" i="10"/>
  <c r="K52" i="10"/>
  <c r="K61" i="10"/>
  <c r="K28" i="10"/>
  <c r="K16" i="10"/>
  <c r="K10" i="10"/>
  <c r="H79" i="10"/>
  <c r="H43" i="10"/>
  <c r="H91" i="10"/>
  <c r="H61" i="10"/>
  <c r="H88" i="10"/>
  <c r="H82" i="10"/>
  <c r="H70" i="10"/>
  <c r="H52" i="10"/>
  <c r="H73" i="10"/>
  <c r="H40" i="10"/>
  <c r="H25" i="10"/>
  <c r="H85" i="10"/>
  <c r="H55" i="10"/>
  <c r="H37" i="10"/>
  <c r="H58" i="10"/>
  <c r="H76" i="10"/>
  <c r="H16" i="10"/>
  <c r="H10" i="10"/>
  <c r="H22" i="10"/>
  <c r="H19" i="10"/>
  <c r="H67" i="10"/>
  <c r="H34" i="10"/>
  <c r="H64" i="10"/>
  <c r="H46" i="10"/>
  <c r="E64" i="10"/>
  <c r="E82" i="10"/>
  <c r="E52" i="10"/>
  <c r="E46" i="10"/>
  <c r="E85" i="10"/>
  <c r="E88" i="10"/>
  <c r="E79" i="10"/>
  <c r="E58" i="10"/>
  <c r="E49" i="10"/>
  <c r="E91" i="10"/>
  <c r="E40" i="10"/>
  <c r="E22" i="10"/>
  <c r="E61" i="10"/>
  <c r="E37" i="10"/>
  <c r="E70" i="10"/>
  <c r="E43" i="10"/>
  <c r="E28" i="10"/>
  <c r="E13" i="10"/>
  <c r="D8" i="10"/>
  <c r="D61" i="10" s="1"/>
  <c r="E76" i="10"/>
  <c r="E67" i="10"/>
  <c r="E55" i="10"/>
  <c r="E34" i="10"/>
  <c r="E16" i="10"/>
  <c r="E10" i="10"/>
  <c r="E25" i="10"/>
  <c r="E19" i="10"/>
  <c r="M64" i="10"/>
  <c r="M82" i="10"/>
  <c r="M52" i="10"/>
  <c r="M46" i="10"/>
  <c r="M85" i="10"/>
  <c r="M76" i="10"/>
  <c r="M67" i="10"/>
  <c r="M19" i="10"/>
  <c r="M88" i="10"/>
  <c r="M22" i="10"/>
  <c r="M91" i="10"/>
  <c r="M79" i="10"/>
  <c r="M43" i="10"/>
  <c r="M40" i="10"/>
  <c r="M25" i="10"/>
  <c r="M55" i="10"/>
  <c r="M37" i="10"/>
  <c r="M28" i="10"/>
  <c r="M13" i="10"/>
  <c r="M61" i="10"/>
  <c r="M16" i="10"/>
  <c r="M10" i="10"/>
  <c r="M70" i="10"/>
  <c r="M58" i="10"/>
  <c r="M49" i="10"/>
  <c r="U64" i="10"/>
  <c r="U82" i="10"/>
  <c r="U52" i="10"/>
  <c r="U46" i="10"/>
  <c r="U91" i="10"/>
  <c r="U85" i="10"/>
  <c r="U55" i="10"/>
  <c r="U43" i="10"/>
  <c r="U19" i="10"/>
  <c r="U67" i="10"/>
  <c r="U22" i="10"/>
  <c r="U37" i="10"/>
  <c r="U88" i="10"/>
  <c r="U61" i="10"/>
  <c r="U58" i="10"/>
  <c r="U49" i="10"/>
  <c r="U13" i="10"/>
  <c r="U70" i="10"/>
  <c r="U34" i="10"/>
  <c r="U25" i="10"/>
  <c r="U40" i="10"/>
  <c r="U79" i="10"/>
  <c r="U76" i="10"/>
  <c r="U16" i="10"/>
  <c r="U10" i="10"/>
  <c r="U28" i="10"/>
  <c r="I13" i="10"/>
  <c r="O25" i="10"/>
  <c r="J30" i="10"/>
  <c r="P48" i="10"/>
  <c r="J51" i="10"/>
  <c r="D54" i="10"/>
  <c r="T55" i="10"/>
  <c r="J63" i="10"/>
  <c r="D66" i="10"/>
  <c r="T66" i="10"/>
  <c r="R75" i="10"/>
  <c r="J75" i="10"/>
  <c r="D71" i="10"/>
  <c r="V75" i="10"/>
  <c r="N75" i="10"/>
  <c r="F75" i="10"/>
  <c r="U75" i="10"/>
  <c r="K75" i="10"/>
  <c r="T75" i="10"/>
  <c r="I75" i="10"/>
  <c r="Q75" i="10"/>
  <c r="G75" i="10"/>
  <c r="S75" i="10"/>
  <c r="H15" i="10"/>
  <c r="P15" i="10"/>
  <c r="I27" i="10"/>
  <c r="U27" i="10"/>
  <c r="E31" i="10"/>
  <c r="S31" i="10"/>
  <c r="K33" i="10"/>
  <c r="R39" i="10"/>
  <c r="J39" i="10"/>
  <c r="V39" i="10"/>
  <c r="N39" i="10"/>
  <c r="Q39" i="10"/>
  <c r="G39" i="10"/>
  <c r="P39" i="10"/>
  <c r="F39" i="10"/>
  <c r="M39" i="10"/>
  <c r="D39" i="10"/>
  <c r="T39" i="10"/>
  <c r="N45" i="10"/>
  <c r="Q48" i="10"/>
  <c r="K51" i="10"/>
  <c r="G54" i="10"/>
  <c r="K63" i="10"/>
  <c r="F66" i="10"/>
  <c r="D75" i="10"/>
  <c r="R8" i="10"/>
  <c r="R73" i="10" s="1"/>
  <c r="G48" i="10"/>
  <c r="G66" i="10"/>
  <c r="R72" i="10"/>
  <c r="T91" i="10"/>
  <c r="T61" i="10"/>
  <c r="T79" i="10"/>
  <c r="T43" i="10"/>
  <c r="T88" i="10"/>
  <c r="T82" i="10"/>
  <c r="T73" i="10"/>
  <c r="T40" i="10"/>
  <c r="T64" i="10"/>
  <c r="T85" i="10"/>
  <c r="T76" i="10"/>
  <c r="T25" i="10"/>
  <c r="T34" i="10"/>
  <c r="O48" i="10"/>
  <c r="O49" i="10"/>
  <c r="D48" i="10"/>
  <c r="R48" i="10"/>
  <c r="N51" i="10"/>
  <c r="K54" i="10"/>
  <c r="M63" i="10"/>
  <c r="R69" i="10"/>
  <c r="J69" i="10"/>
  <c r="V69" i="10"/>
  <c r="N69" i="10"/>
  <c r="F69" i="10"/>
  <c r="P69" i="10"/>
  <c r="E69" i="10"/>
  <c r="O69" i="10"/>
  <c r="D69" i="10"/>
  <c r="L69" i="10"/>
  <c r="T69" i="10"/>
  <c r="T70" i="10"/>
  <c r="J73" i="10"/>
  <c r="E75" i="10"/>
  <c r="D11" i="10"/>
  <c r="H12" i="10" s="1"/>
  <c r="J15" i="10"/>
  <c r="R15" i="10"/>
  <c r="K18" i="10"/>
  <c r="S18" i="10"/>
  <c r="T19" i="10"/>
  <c r="M27" i="10"/>
  <c r="F31" i="10"/>
  <c r="V31" i="10"/>
  <c r="J31" i="10"/>
  <c r="H39" i="10"/>
  <c r="H49" i="10"/>
  <c r="P49" i="10"/>
  <c r="E48" i="10"/>
  <c r="U48" i="10"/>
  <c r="R51" i="10"/>
  <c r="L54" i="10"/>
  <c r="T58" i="10"/>
  <c r="N63" i="10"/>
  <c r="J66" i="10"/>
  <c r="G69" i="10"/>
  <c r="U69" i="10"/>
  <c r="S73" i="10"/>
  <c r="H75" i="10"/>
  <c r="T81" i="10"/>
  <c r="L81" i="10"/>
  <c r="D81" i="10"/>
  <c r="P81" i="10"/>
  <c r="H81" i="10"/>
  <c r="S81" i="10"/>
  <c r="R81" i="10"/>
  <c r="G81" i="10"/>
  <c r="Q81" i="10"/>
  <c r="F81" i="10"/>
  <c r="O81" i="10"/>
  <c r="E81" i="10"/>
  <c r="M81" i="10"/>
  <c r="T31" i="10"/>
  <c r="K15" i="10"/>
  <c r="T22" i="10"/>
  <c r="T27" i="10"/>
  <c r="L27" i="10"/>
  <c r="D27" i="10"/>
  <c r="R27" i="10"/>
  <c r="J27" i="10"/>
  <c r="N27" i="10"/>
  <c r="K31" i="10"/>
  <c r="U33" i="10"/>
  <c r="M33" i="10"/>
  <c r="E33" i="10"/>
  <c r="T33" i="10"/>
  <c r="L33" i="10"/>
  <c r="D33" i="10"/>
  <c r="R33" i="10"/>
  <c r="J33" i="10"/>
  <c r="D29" i="10"/>
  <c r="I30" i="10" s="1"/>
  <c r="P33" i="10"/>
  <c r="T45" i="10"/>
  <c r="L45" i="10"/>
  <c r="D45" i="10"/>
  <c r="P45" i="10"/>
  <c r="H45" i="10"/>
  <c r="M45" i="10"/>
  <c r="V45" i="10"/>
  <c r="K45" i="10"/>
  <c r="S45" i="10"/>
  <c r="I45" i="10"/>
  <c r="R45" i="10"/>
  <c r="I48" i="10"/>
  <c r="F48" i="10"/>
  <c r="N54" i="10"/>
  <c r="N66" i="10"/>
  <c r="H69" i="10"/>
  <c r="O72" i="10"/>
  <c r="L75" i="10"/>
  <c r="I81" i="10"/>
  <c r="H31" i="10"/>
  <c r="P31" i="10"/>
  <c r="T51" i="10"/>
  <c r="L51" i="10"/>
  <c r="D51" i="10"/>
  <c r="P51" i="10"/>
  <c r="H51" i="10"/>
  <c r="Q51" i="10"/>
  <c r="F51" i="10"/>
  <c r="O51" i="10"/>
  <c r="E51" i="10"/>
  <c r="M51" i="10"/>
  <c r="U51" i="10"/>
  <c r="T52" i="10"/>
  <c r="O66" i="10"/>
  <c r="E72" i="10"/>
  <c r="E73" i="10"/>
  <c r="M72" i="10"/>
  <c r="U72" i="10"/>
  <c r="D85" i="10"/>
  <c r="P63" i="10"/>
  <c r="H63" i="10"/>
  <c r="T63" i="10"/>
  <c r="L63" i="10"/>
  <c r="D63" i="10"/>
  <c r="S63" i="10"/>
  <c r="I63" i="10"/>
  <c r="R63" i="10"/>
  <c r="G63" i="10"/>
  <c r="O63" i="10"/>
  <c r="E63" i="10"/>
  <c r="V63" i="10"/>
  <c r="O75" i="10"/>
  <c r="H30" i="10"/>
  <c r="M48" i="10"/>
  <c r="V48" i="10"/>
  <c r="L49" i="10"/>
  <c r="L48" i="10"/>
  <c r="T49" i="10"/>
  <c r="T48" i="10"/>
  <c r="N48" i="10"/>
  <c r="I51" i="10"/>
  <c r="U54" i="10"/>
  <c r="M54" i="10"/>
  <c r="E54" i="10"/>
  <c r="Q54" i="10"/>
  <c r="I54" i="10"/>
  <c r="T54" i="10"/>
  <c r="J54" i="10"/>
  <c r="S54" i="10"/>
  <c r="H54" i="10"/>
  <c r="P54" i="10"/>
  <c r="F54" i="10"/>
  <c r="V54" i="10"/>
  <c r="Q66" i="10"/>
  <c r="I66" i="10"/>
  <c r="U66" i="10"/>
  <c r="M66" i="10"/>
  <c r="E66" i="10"/>
  <c r="L66" i="10"/>
  <c r="V66" i="10"/>
  <c r="K66" i="10"/>
  <c r="S66" i="10"/>
  <c r="H66" i="10"/>
  <c r="R66" i="10"/>
  <c r="G72" i="10"/>
  <c r="U73" i="10"/>
  <c r="I24" i="10"/>
  <c r="Q24" i="10"/>
  <c r="K36" i="10"/>
  <c r="S36" i="10"/>
  <c r="K48" i="10"/>
  <c r="S48" i="10"/>
  <c r="K49" i="10"/>
  <c r="I57" i="10"/>
  <c r="T57" i="10"/>
  <c r="F73" i="10"/>
  <c r="V73" i="10"/>
  <c r="N72" i="10"/>
  <c r="F84" i="10"/>
  <c r="P84" i="10"/>
  <c r="I87" i="10"/>
  <c r="T87" i="10"/>
  <c r="G84" i="10"/>
  <c r="R84" i="10"/>
  <c r="K24" i="10"/>
  <c r="E36" i="10"/>
  <c r="M36" i="10"/>
  <c r="L57" i="10"/>
  <c r="F72" i="10"/>
  <c r="H84" i="10"/>
  <c r="S84" i="10"/>
  <c r="L87" i="10"/>
  <c r="V57" i="10"/>
  <c r="N57" i="10"/>
  <c r="F57" i="10"/>
  <c r="R57" i="10"/>
  <c r="J57" i="10"/>
  <c r="M57" i="10"/>
  <c r="I72" i="10"/>
  <c r="Q72" i="10"/>
  <c r="I73" i="10"/>
  <c r="J84" i="10"/>
  <c r="T84" i="10"/>
  <c r="V87" i="10"/>
  <c r="N87" i="10"/>
  <c r="F87" i="10"/>
  <c r="R87" i="10"/>
  <c r="J87" i="10"/>
  <c r="M87" i="10"/>
  <c r="K84" i="10"/>
  <c r="V84" i="10"/>
  <c r="L84" i="10"/>
  <c r="U84" i="10"/>
  <c r="M84" i="10"/>
  <c r="E84" i="10"/>
  <c r="Q84" i="10"/>
  <c r="I84" i="10"/>
  <c r="N84" i="10"/>
  <c r="G42" i="10"/>
  <c r="O42" i="10"/>
  <c r="K60" i="10"/>
  <c r="S60" i="10"/>
  <c r="G78" i="10"/>
  <c r="O78" i="10"/>
  <c r="K90" i="10"/>
  <c r="S90" i="10"/>
  <c r="K42" i="10"/>
  <c r="G60" i="10"/>
  <c r="O60" i="10"/>
  <c r="K78" i="10"/>
  <c r="G90" i="10"/>
  <c r="O90" i="10"/>
  <c r="D79" i="10" l="1"/>
  <c r="D49" i="10"/>
  <c r="D40" i="10"/>
  <c r="D88" i="10"/>
  <c r="S30" i="10"/>
  <c r="G12" i="10"/>
  <c r="P30" i="10"/>
  <c r="I12" i="10"/>
  <c r="G9" i="10"/>
  <c r="N67" i="10"/>
  <c r="N85" i="10"/>
  <c r="N55" i="10"/>
  <c r="N88" i="10"/>
  <c r="N79" i="10"/>
  <c r="N58" i="10"/>
  <c r="N49" i="10"/>
  <c r="N46" i="10"/>
  <c r="N91" i="10"/>
  <c r="N70" i="10"/>
  <c r="N61" i="10"/>
  <c r="N25" i="10"/>
  <c r="N34" i="10"/>
  <c r="N76" i="10"/>
  <c r="N82" i="10"/>
  <c r="N16" i="10"/>
  <c r="N22" i="10"/>
  <c r="N9" i="10"/>
  <c r="N64" i="10"/>
  <c r="N52" i="10"/>
  <c r="N37" i="10"/>
  <c r="N28" i="10"/>
  <c r="N10" i="10"/>
  <c r="N43" i="10"/>
  <c r="N40" i="10"/>
  <c r="N19" i="10"/>
  <c r="D52" i="10"/>
  <c r="K30" i="10"/>
  <c r="M30" i="10"/>
  <c r="J9" i="10"/>
  <c r="O9" i="10"/>
  <c r="D91" i="10"/>
  <c r="T30" i="10"/>
  <c r="L30" i="10"/>
  <c r="D30" i="10"/>
  <c r="F30" i="10"/>
  <c r="N30" i="10"/>
  <c r="V30" i="10"/>
  <c r="O30" i="10"/>
  <c r="D31" i="10"/>
  <c r="U30" i="10"/>
  <c r="G30" i="10"/>
  <c r="D70" i="10"/>
  <c r="D58" i="10"/>
  <c r="D55" i="10"/>
  <c r="I9" i="10"/>
  <c r="E30" i="10"/>
  <c r="N73" i="10"/>
  <c r="D46" i="10"/>
  <c r="P72" i="10"/>
  <c r="V72" i="10"/>
  <c r="D72" i="10"/>
  <c r="T72" i="10"/>
  <c r="S72" i="10"/>
  <c r="L72" i="10"/>
  <c r="K72" i="10"/>
  <c r="D73" i="10"/>
  <c r="H72" i="10"/>
  <c r="H9" i="10"/>
  <c r="K9" i="10"/>
  <c r="D28" i="10"/>
  <c r="V67" i="10"/>
  <c r="V85" i="10"/>
  <c r="V55" i="10"/>
  <c r="V91" i="10"/>
  <c r="V82" i="10"/>
  <c r="V64" i="10"/>
  <c r="V43" i="10"/>
  <c r="V76" i="10"/>
  <c r="V88" i="10"/>
  <c r="V79" i="10"/>
  <c r="V58" i="10"/>
  <c r="V49" i="10"/>
  <c r="V46" i="10"/>
  <c r="V25" i="10"/>
  <c r="V9" i="10"/>
  <c r="V52" i="10"/>
  <c r="V61" i="10"/>
  <c r="V22" i="10"/>
  <c r="V70" i="10"/>
  <c r="V34" i="10"/>
  <c r="V19" i="10"/>
  <c r="V10" i="10"/>
  <c r="V40" i="10"/>
  <c r="V16" i="10"/>
  <c r="V28" i="10"/>
  <c r="V37" i="10"/>
  <c r="F67" i="10"/>
  <c r="F85" i="10"/>
  <c r="F55" i="10"/>
  <c r="F88" i="10"/>
  <c r="F91" i="10"/>
  <c r="F70" i="10"/>
  <c r="F61" i="10"/>
  <c r="F25" i="10"/>
  <c r="F52" i="10"/>
  <c r="F46" i="10"/>
  <c r="F43" i="10"/>
  <c r="F28" i="10"/>
  <c r="F58" i="10"/>
  <c r="F49" i="10"/>
  <c r="F40" i="10"/>
  <c r="F34" i="10"/>
  <c r="F79" i="10"/>
  <c r="F76" i="10"/>
  <c r="F16" i="10"/>
  <c r="F19" i="10"/>
  <c r="F82" i="10"/>
  <c r="F10" i="10"/>
  <c r="F22" i="10"/>
  <c r="F64" i="10"/>
  <c r="F9" i="10"/>
  <c r="F37" i="10"/>
  <c r="N31" i="10"/>
  <c r="E12" i="10"/>
  <c r="R12" i="10"/>
  <c r="J12" i="10"/>
  <c r="U12" i="10"/>
  <c r="D13" i="10"/>
  <c r="M12" i="10"/>
  <c r="T12" i="10"/>
  <c r="D12" i="10"/>
  <c r="S12" i="10"/>
  <c r="L12" i="10"/>
  <c r="K12" i="10"/>
  <c r="S9" i="10"/>
  <c r="P9" i="10"/>
  <c r="D43" i="10"/>
  <c r="R85" i="10"/>
  <c r="R55" i="10"/>
  <c r="R67" i="10"/>
  <c r="R88" i="10"/>
  <c r="R91" i="10"/>
  <c r="R70" i="10"/>
  <c r="R61" i="10"/>
  <c r="R34" i="10"/>
  <c r="R82" i="10"/>
  <c r="R52" i="10"/>
  <c r="R40" i="10"/>
  <c r="R37" i="10"/>
  <c r="R64" i="10"/>
  <c r="R43" i="10"/>
  <c r="R13" i="10"/>
  <c r="R28" i="10"/>
  <c r="R46" i="10"/>
  <c r="R9" i="10"/>
  <c r="R58" i="10"/>
  <c r="R49" i="10"/>
  <c r="R22" i="10"/>
  <c r="R19" i="10"/>
  <c r="R76" i="10"/>
  <c r="R79" i="10"/>
  <c r="R25" i="10"/>
  <c r="R10" i="10"/>
  <c r="R16" i="10"/>
  <c r="Q82" i="10"/>
  <c r="Q52" i="10"/>
  <c r="Q46" i="10"/>
  <c r="Q64" i="10"/>
  <c r="Q88" i="10"/>
  <c r="Q79" i="10"/>
  <c r="Q91" i="10"/>
  <c r="Q70" i="10"/>
  <c r="Q61" i="10"/>
  <c r="Q34" i="10"/>
  <c r="Q28" i="10"/>
  <c r="Q67" i="10"/>
  <c r="Q55" i="10"/>
  <c r="Q73" i="10"/>
  <c r="Q37" i="10"/>
  <c r="Q9" i="10"/>
  <c r="Q43" i="10"/>
  <c r="Q25" i="10"/>
  <c r="Q85" i="10"/>
  <c r="Q58" i="10"/>
  <c r="Q40" i="10"/>
  <c r="Q22" i="10"/>
  <c r="Q19" i="10"/>
  <c r="Q76" i="10"/>
  <c r="Q16" i="10"/>
  <c r="Q13" i="10"/>
  <c r="Q10" i="10"/>
  <c r="R30" i="10"/>
  <c r="D64" i="10"/>
  <c r="D37" i="10"/>
  <c r="D10" i="10"/>
  <c r="D22" i="10"/>
  <c r="D16" i="10"/>
  <c r="D34" i="10"/>
  <c r="M9" i="10"/>
  <c r="E9" i="10"/>
  <c r="D25" i="10"/>
  <c r="D19" i="10"/>
  <c r="L9" i="10"/>
  <c r="U9" i="10"/>
  <c r="T9" i="10"/>
  <c r="D9" i="10"/>
  <c r="D67" i="10"/>
  <c r="D82" i="10"/>
  <c r="D76" i="10"/>
  <c r="R31" i="10"/>
  <c r="Q30" i="10"/>
  <c r="N13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<sst xmlns="http://schemas.openxmlformats.org/spreadsheetml/2006/main" count="57" uniqueCount="56">
  <si>
    <t>動作の反動、無理な動作</t>
  </si>
  <si>
    <t>激突</t>
  </si>
  <si>
    <t>その他の関連作業</t>
  </si>
  <si>
    <t>はさまれ、巻き込まれ</t>
  </si>
  <si>
    <t>崩壊、倒壊</t>
  </si>
  <si>
    <t>激突され</t>
  </si>
  <si>
    <t>積み卸し作業</t>
  </si>
  <si>
    <t>高温・低温の物との接触</t>
  </si>
  <si>
    <t>転倒</t>
  </si>
  <si>
    <t>飛来、落下</t>
  </si>
  <si>
    <t>墜落、転落</t>
  </si>
  <si>
    <t>ロープ掛け、ロープ解き（ラッシング）またはシート(ネット)掛け、シートはずし作業</t>
    <phoneticPr fontId="1"/>
  </si>
  <si>
    <t>交通事故（道路）</t>
  </si>
  <si>
    <t>乗用車等の運行作業</t>
  </si>
  <si>
    <t>切れ、こすれ</t>
  </si>
  <si>
    <t>フォークリフト運転作業</t>
  </si>
  <si>
    <t>その他の人力荷役作業</t>
  </si>
  <si>
    <t>貨物自動車運行作業</t>
  </si>
  <si>
    <t>車両等の整備作業</t>
  </si>
  <si>
    <t>はい付け、はいくずし作業</t>
  </si>
  <si>
    <t>荷役機械の運転のための合図誘導の作業</t>
  </si>
  <si>
    <t>特殊自動車運行作業</t>
  </si>
  <si>
    <t>清掃作業</t>
  </si>
  <si>
    <t>クレーン運転作業</t>
  </si>
  <si>
    <t>玉掛作業</t>
  </si>
  <si>
    <t>踏み抜き</t>
  </si>
  <si>
    <t>爆発</t>
  </si>
  <si>
    <t>交通事故（その他）</t>
  </si>
  <si>
    <t>有害物等との接触</t>
  </si>
  <si>
    <t>その他</t>
    <rPh sb="2" eb="3">
      <t>タ</t>
    </rPh>
    <phoneticPr fontId="1"/>
  </si>
  <si>
    <t>火災</t>
  </si>
  <si>
    <t>労働災害原因要素の分析</t>
  </si>
  <si>
    <t>２段目</t>
    <rPh sb="1" eb="2">
      <t>ダン</t>
    </rPh>
    <phoneticPr fontId="1"/>
  </si>
  <si>
    <t>３段目</t>
    <rPh sb="1" eb="2">
      <t>ダン</t>
    </rPh>
    <phoneticPr fontId="1"/>
  </si>
  <si>
    <t>合計</t>
    <rPh sb="0" eb="2">
      <t>ゴウケイ</t>
    </rPh>
    <phoneticPr fontId="1"/>
  </si>
  <si>
    <t>分類不能</t>
    <rPh sb="0" eb="4">
      <t>ブンルイフノウ</t>
    </rPh>
    <phoneticPr fontId="1"/>
  </si>
  <si>
    <t>令和3年　陸上貨物運送業，港湾荷役業，林業</t>
  </si>
  <si>
    <t>作業の種類別・事故の型別死傷者数(陸上貨物運送業)</t>
    <phoneticPr fontId="7"/>
  </si>
  <si>
    <t>第4表の3 作業の種類別・事故の型別死傷者数(陸上貨物運送業 (令和3年，休業4日以上，単位：人)</t>
    <rPh sb="44" eb="46">
      <t>タンイ</t>
    </rPh>
    <rPh sb="47" eb="48">
      <t>ニン</t>
    </rPh>
    <phoneticPr fontId="7"/>
  </si>
  <si>
    <t>作業の種類別</t>
    <phoneticPr fontId="7"/>
  </si>
  <si>
    <t>事故の型別</t>
  </si>
  <si>
    <t>運行作業</t>
    <rPh sb="0" eb="4">
      <t>ウンコウサギョウ</t>
    </rPh>
    <phoneticPr fontId="1"/>
  </si>
  <si>
    <t>移動式クレーン、フォークリフト等の運行作業</t>
    <rPh sb="17" eb="21">
      <t>ウンコウサギョウ</t>
    </rPh>
    <phoneticPr fontId="1"/>
  </si>
  <si>
    <t>自動車等の運行のための合図誘導の作業</t>
    <phoneticPr fontId="1"/>
  </si>
  <si>
    <t>荷役機械運転作業</t>
    <phoneticPr fontId="1"/>
  </si>
  <si>
    <t>移動式クレーン運転作業</t>
    <phoneticPr fontId="1"/>
  </si>
  <si>
    <t>その他の荷役機械の運転作業</t>
    <phoneticPr fontId="1"/>
  </si>
  <si>
    <t>人力荷役作業</t>
    <phoneticPr fontId="1"/>
  </si>
  <si>
    <t>手動の運搬機、揚重機作業</t>
    <phoneticPr fontId="1"/>
  </si>
  <si>
    <t>段取り作業</t>
    <phoneticPr fontId="1"/>
  </si>
  <si>
    <t>関連作業</t>
    <rPh sb="0" eb="2">
      <t>カンレン</t>
    </rPh>
    <rPh sb="2" eb="4">
      <t>サギョウ</t>
    </rPh>
    <phoneticPr fontId="1"/>
  </si>
  <si>
    <t>荷造り包装作業</t>
    <phoneticPr fontId="1"/>
  </si>
  <si>
    <t>検数・検量作業</t>
    <phoneticPr fontId="1"/>
  </si>
  <si>
    <t>分類不能</t>
    <phoneticPr fontId="1"/>
  </si>
  <si>
    <t>事故の型別の割合</t>
    <rPh sb="0" eb="2">
      <t>ジコ</t>
    </rPh>
    <rPh sb="3" eb="4">
      <t>カタ</t>
    </rPh>
    <rPh sb="4" eb="5">
      <t>ベツ</t>
    </rPh>
    <rPh sb="6" eb="8">
      <t>ワリアイ</t>
    </rPh>
    <phoneticPr fontId="1"/>
  </si>
  <si>
    <t>作業の種類別の割合</t>
    <rPh sb="0" eb="2">
      <t>サギョウ</t>
    </rPh>
    <rPh sb="3" eb="5">
      <t>シュルイ</t>
    </rPh>
    <rPh sb="5" eb="6">
      <t>ベツ</t>
    </rPh>
    <rPh sb="7" eb="9">
      <t>ワリアイ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</si>
</sst>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2" fillId="0" borderId="0" xfId="0" applyFont="1" applyAlignment="1"/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6" fillId="2" borderId="16" xfId="0" applyFont="1" applyFill="1" applyBorder="1">
      <alignment vertical="center"/>
    </xf>
    <xf numFmtId="176" fontId="6" fillId="5" borderId="18" xfId="0" applyNumberFormat="1" applyFont="1" applyFill="1" applyBorder="1">
      <alignment vertical="center"/>
    </xf>
    <xf numFmtId="176" fontId="6" fillId="5" borderId="19" xfId="0" applyNumberFormat="1" applyFont="1" applyFill="1" applyBorder="1">
      <alignment vertical="center"/>
    </xf>
    <xf numFmtId="176" fontId="6" fillId="5" borderId="20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6" fillId="6" borderId="23" xfId="0" applyNumberFormat="1" applyFont="1" applyFill="1" applyBorder="1">
      <alignment vertical="center"/>
    </xf>
    <xf numFmtId="0" fontId="2" fillId="2" borderId="22" xfId="0" applyFont="1" applyFill="1" applyBorder="1">
      <alignment vertical="center"/>
    </xf>
    <xf numFmtId="0" fontId="2" fillId="2" borderId="1" xfId="0" applyFont="1" applyFill="1" applyBorder="1">
      <alignment vertical="center"/>
    </xf>
    <xf numFmtId="176" fontId="2" fillId="5" borderId="18" xfId="0" applyNumberFormat="1" applyFont="1" applyFill="1" applyBorder="1">
      <alignment vertical="center"/>
    </xf>
    <xf numFmtId="176" fontId="2" fillId="5" borderId="19" xfId="0" applyNumberFormat="1" applyFont="1" applyFill="1" applyBorder="1">
      <alignment vertical="center"/>
    </xf>
    <xf numFmtId="176" fontId="2" fillId="6" borderId="22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11" xfId="0" applyNumberFormat="1" applyFont="1" applyFill="1" applyBorder="1">
      <alignment vertical="center"/>
    </xf>
    <xf numFmtId="176" fontId="2" fillId="6" borderId="27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28" xfId="0" applyNumberFormat="1" applyFont="1" applyFill="1" applyBorder="1" applyAlignment="1">
      <alignment horizontal="center" vertical="center"/>
    </xf>
    <xf numFmtId="176" fontId="2" fillId="5" borderId="29" xfId="0" applyNumberFormat="1" applyFont="1" applyFill="1" applyBorder="1">
      <alignment vertical="center"/>
    </xf>
    <xf numFmtId="176" fontId="2" fillId="5" borderId="30" xfId="0" applyNumberFormat="1" applyFont="1" applyFill="1" applyBorder="1">
      <alignment vertical="center"/>
    </xf>
    <xf numFmtId="176" fontId="2" fillId="6" borderId="25" xfId="0" applyNumberFormat="1" applyFont="1" applyFill="1" applyBorder="1" applyAlignment="1">
      <alignment horizontal="center" vertical="center"/>
    </xf>
    <xf numFmtId="176" fontId="2" fillId="6" borderId="26" xfId="0" applyNumberFormat="1" applyFont="1" applyFill="1" applyBorder="1">
      <alignment vertical="center"/>
    </xf>
    <xf numFmtId="0" fontId="6" fillId="2" borderId="43" xfId="0" applyFont="1" applyFill="1" applyBorder="1" applyAlignment="1">
      <alignment vertical="center" textRotation="255"/>
    </xf>
    <xf numFmtId="0" fontId="12" fillId="3" borderId="44" xfId="0" applyFont="1" applyFill="1" applyBorder="1" applyAlignment="1">
      <alignment horizontal="right" vertical="top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45" xfId="0" applyFont="1" applyFill="1" applyBorder="1" applyAlignment="1">
      <alignment horizontal="center" vertical="center" wrapText="1"/>
    </xf>
    <xf numFmtId="38" fontId="6" fillId="2" borderId="16" xfId="3" applyFont="1" applyFill="1" applyBorder="1">
      <alignment vertical="center"/>
    </xf>
    <xf numFmtId="38" fontId="6" fillId="2" borderId="14" xfId="3" applyFont="1" applyFill="1" applyBorder="1" applyAlignment="1">
      <alignment vertical="center"/>
    </xf>
    <xf numFmtId="38" fontId="6" fillId="2" borderId="47" xfId="3" applyFont="1" applyFill="1" applyBorder="1" applyAlignment="1">
      <alignment vertical="center"/>
    </xf>
    <xf numFmtId="176" fontId="6" fillId="5" borderId="48" xfId="0" applyNumberFormat="1" applyFont="1" applyFill="1" applyBorder="1">
      <alignment vertical="center"/>
    </xf>
    <xf numFmtId="176" fontId="6" fillId="6" borderId="10" xfId="0" applyNumberFormat="1" applyFont="1" applyFill="1" applyBorder="1">
      <alignment vertical="center"/>
    </xf>
    <xf numFmtId="176" fontId="6" fillId="6" borderId="11" xfId="0" applyNumberFormat="1" applyFont="1" applyFill="1" applyBorder="1">
      <alignment vertical="center"/>
    </xf>
    <xf numFmtId="176" fontId="6" fillId="6" borderId="50" xfId="0" applyNumberFormat="1" applyFont="1" applyFill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47" xfId="0" applyFont="1" applyFill="1" applyBorder="1">
      <alignment vertical="center"/>
    </xf>
    <xf numFmtId="176" fontId="2" fillId="5" borderId="48" xfId="0" applyNumberFormat="1" applyFont="1" applyFill="1" applyBorder="1">
      <alignment vertical="center"/>
    </xf>
    <xf numFmtId="176" fontId="6" fillId="6" borderId="34" xfId="0" applyNumberFormat="1" applyFont="1" applyFill="1" applyBorder="1">
      <alignment vertical="center"/>
    </xf>
    <xf numFmtId="176" fontId="2" fillId="6" borderId="35" xfId="0" applyNumberFormat="1" applyFont="1" applyFill="1" applyBorder="1">
      <alignment vertical="center"/>
    </xf>
    <xf numFmtId="176" fontId="2" fillId="6" borderId="51" xfId="0" applyNumberFormat="1" applyFont="1" applyFill="1" applyBorder="1">
      <alignment vertical="center"/>
    </xf>
    <xf numFmtId="0" fontId="6" fillId="2" borderId="3" xfId="0" applyFont="1" applyFill="1" applyBorder="1">
      <alignment vertical="center"/>
    </xf>
    <xf numFmtId="0" fontId="6" fillId="4" borderId="16" xfId="0" applyFont="1" applyFill="1" applyBorder="1">
      <alignment vertical="center"/>
    </xf>
    <xf numFmtId="0" fontId="2" fillId="4" borderId="14" xfId="0" applyFont="1" applyFill="1" applyBorder="1">
      <alignment vertical="center"/>
    </xf>
    <xf numFmtId="0" fontId="2" fillId="4" borderId="47" xfId="0" applyFont="1" applyFill="1" applyBorder="1">
      <alignment vertical="center"/>
    </xf>
    <xf numFmtId="176" fontId="6" fillId="2" borderId="3" xfId="0" applyNumberFormat="1" applyFont="1" applyFill="1" applyBorder="1">
      <alignment vertical="center"/>
    </xf>
    <xf numFmtId="176" fontId="2" fillId="6" borderId="52" xfId="0" applyNumberFormat="1" applyFont="1" applyFill="1" applyBorder="1">
      <alignment vertical="center"/>
    </xf>
    <xf numFmtId="0" fontId="6" fillId="4" borderId="37" xfId="0" applyFont="1" applyFill="1" applyBorder="1">
      <alignment vertical="center"/>
    </xf>
    <xf numFmtId="0" fontId="2" fillId="4" borderId="38" xfId="0" applyFont="1" applyFill="1" applyBorder="1">
      <alignment vertical="center"/>
    </xf>
    <xf numFmtId="0" fontId="2" fillId="4" borderId="54" xfId="0" applyFont="1" applyFill="1" applyBorder="1">
      <alignment vertical="center"/>
    </xf>
    <xf numFmtId="176" fontId="6" fillId="2" borderId="49" xfId="0" applyNumberFormat="1" applyFont="1" applyFill="1" applyBorder="1">
      <alignment vertical="center"/>
    </xf>
    <xf numFmtId="176" fontId="2" fillId="6" borderId="50" xfId="0" applyNumberFormat="1" applyFont="1" applyFill="1" applyBorder="1">
      <alignment vertical="center"/>
    </xf>
    <xf numFmtId="176" fontId="2" fillId="6" borderId="55" xfId="0" applyNumberFormat="1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52" xfId="0" applyFont="1" applyFill="1" applyBorder="1">
      <alignment vertical="center"/>
    </xf>
    <xf numFmtId="0" fontId="2" fillId="4" borderId="33" xfId="0" applyFont="1" applyFill="1" applyBorder="1">
      <alignment vertical="center"/>
    </xf>
    <xf numFmtId="38" fontId="6" fillId="2" borderId="16" xfId="0" applyNumberFormat="1" applyFont="1" applyFill="1" applyBorder="1">
      <alignment vertical="center"/>
    </xf>
    <xf numFmtId="38" fontId="6" fillId="4" borderId="37" xfId="3" applyFont="1" applyFill="1" applyBorder="1">
      <alignment vertical="center"/>
    </xf>
    <xf numFmtId="38" fontId="6" fillId="2" borderId="16" xfId="3" applyFont="1" applyFill="1" applyBorder="1" applyAlignment="1">
      <alignment vertical="center"/>
    </xf>
    <xf numFmtId="0" fontId="6" fillId="2" borderId="23" xfId="0" applyFont="1" applyFill="1" applyBorder="1">
      <alignment vertical="center"/>
    </xf>
    <xf numFmtId="0" fontId="2" fillId="2" borderId="52" xfId="0" applyFont="1" applyFill="1" applyBorder="1">
      <alignment vertical="center"/>
    </xf>
    <xf numFmtId="176" fontId="6" fillId="6" borderId="40" xfId="0" applyNumberFormat="1" applyFont="1" applyFill="1" applyBorder="1">
      <alignment vertical="center"/>
    </xf>
    <xf numFmtId="176" fontId="2" fillId="6" borderId="41" xfId="0" applyNumberFormat="1" applyFont="1" applyFill="1" applyBorder="1">
      <alignment vertical="center"/>
    </xf>
    <xf numFmtId="176" fontId="2" fillId="6" borderId="57" xfId="0" applyNumberFormat="1" applyFont="1" applyFill="1" applyBorder="1">
      <alignment vertical="center"/>
    </xf>
    <xf numFmtId="176" fontId="2" fillId="6" borderId="42" xfId="0" applyNumberFormat="1" applyFont="1" applyFill="1" applyBorder="1">
      <alignment vertical="center"/>
    </xf>
    <xf numFmtId="176" fontId="6" fillId="6" borderId="27" xfId="0" applyNumberFormat="1" applyFont="1" applyFill="1" applyBorder="1">
      <alignment vertical="center"/>
    </xf>
    <xf numFmtId="0" fontId="2" fillId="2" borderId="15" xfId="0" applyFont="1" applyFill="1" applyBorder="1">
      <alignment vertical="center"/>
    </xf>
    <xf numFmtId="0" fontId="2" fillId="4" borderId="1" xfId="0" applyFont="1" applyFill="1" applyBorder="1">
      <alignment vertical="center"/>
    </xf>
    <xf numFmtId="176" fontId="2" fillId="6" borderId="2" xfId="0" applyNumberFormat="1" applyFont="1" applyFill="1" applyBorder="1">
      <alignment vertical="center"/>
    </xf>
    <xf numFmtId="0" fontId="12" fillId="3" borderId="31" xfId="0" applyFont="1" applyFill="1" applyBorder="1" applyAlignment="1">
      <alignment horizontal="center" vertical="center" wrapText="1"/>
    </xf>
    <xf numFmtId="38" fontId="6" fillId="2" borderId="15" xfId="3" applyFont="1" applyFill="1" applyBorder="1" applyAlignment="1">
      <alignment vertical="center"/>
    </xf>
    <xf numFmtId="176" fontId="2" fillId="6" borderId="58" xfId="0" applyNumberFormat="1" applyFont="1" applyFill="1" applyBorder="1">
      <alignment vertical="center"/>
    </xf>
    <xf numFmtId="0" fontId="6" fillId="4" borderId="53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2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4" borderId="56" xfId="0" applyFont="1" applyFill="1" applyBorder="1" applyAlignment="1">
      <alignment horizontal="left" vertical="center" wrapText="1"/>
    </xf>
    <xf numFmtId="0" fontId="6" fillId="4" borderId="25" xfId="0" applyFont="1" applyFill="1" applyBorder="1" applyAlignment="1">
      <alignment horizontal="left" vertical="center" wrapText="1"/>
    </xf>
    <xf numFmtId="0" fontId="6" fillId="2" borderId="3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49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E7A5B-7CE2-4984-BD8A-A4D5F432DA27}">
  <dimension ref="A1:V210"/>
  <sheetViews>
    <sheetView showZeros="0" tabSelected="1" workbookViewId="0">
      <selection sqref="A1:XFD1048576"/>
    </sheetView>
  </sheetViews>
  <sheetFormatPr defaultRowHeight="15.75" x14ac:dyDescent="0.4"/>
  <cols>
    <col min="1" max="1" width="4.375" style="1" customWidth="1"/>
    <col min="2" max="2" width="7.875" style="2" customWidth="1"/>
    <col min="3" max="3" width="22.375" style="1" customWidth="1"/>
    <col min="4" max="22" width="10.625" style="1" customWidth="1"/>
    <col min="23" max="24" width="15.625" style="1" customWidth="1"/>
    <col min="25" max="25" width="17.625" style="1" bestFit="1" customWidth="1"/>
    <col min="26" max="26" width="17.5" style="1" bestFit="1" customWidth="1"/>
    <col min="27" max="27" width="17.625" style="1" bestFit="1" customWidth="1"/>
    <col min="28" max="28" width="16.125" style="1" bestFit="1" customWidth="1"/>
    <col min="29" max="29" width="24.375" style="1" bestFit="1" customWidth="1"/>
    <col min="30" max="16384" width="9" style="1"/>
  </cols>
  <sheetData>
    <row r="1" spans="1:22" s="7" customFormat="1" ht="16.5" x14ac:dyDescent="0.4">
      <c r="A1" s="7" t="s">
        <v>31</v>
      </c>
    </row>
    <row r="2" spans="1:22" s="7" customFormat="1" ht="16.5" x14ac:dyDescent="0.4">
      <c r="A2" s="7" t="s">
        <v>36</v>
      </c>
    </row>
    <row r="3" spans="1:22" s="7" customFormat="1" ht="16.5" x14ac:dyDescent="0.4">
      <c r="A3" s="7" t="s">
        <v>37</v>
      </c>
    </row>
    <row r="4" spans="1:22" s="8" customFormat="1" ht="16.5" x14ac:dyDescent="0.4"/>
    <row r="5" spans="1:22" s="4" customFormat="1" ht="19.5" x14ac:dyDescent="0.4">
      <c r="B5" s="5" t="s">
        <v>38</v>
      </c>
    </row>
    <row r="6" spans="1:22" s="3" customFormat="1" ht="15" thickBot="1" x14ac:dyDescent="0.45"/>
    <row r="7" spans="1:22" ht="97.5" thickTop="1" thickBot="1" x14ac:dyDescent="0.45">
      <c r="B7" s="29" t="s">
        <v>39</v>
      </c>
      <c r="C7" s="30" t="s">
        <v>40</v>
      </c>
      <c r="D7" s="31" t="s">
        <v>34</v>
      </c>
      <c r="E7" s="31" t="s">
        <v>10</v>
      </c>
      <c r="F7" s="31" t="s">
        <v>8</v>
      </c>
      <c r="G7" s="31" t="s">
        <v>1</v>
      </c>
      <c r="H7" s="31" t="s">
        <v>9</v>
      </c>
      <c r="I7" s="31" t="s">
        <v>4</v>
      </c>
      <c r="J7" s="31" t="s">
        <v>5</v>
      </c>
      <c r="K7" s="31" t="s">
        <v>3</v>
      </c>
      <c r="L7" s="31" t="s">
        <v>14</v>
      </c>
      <c r="M7" s="31" t="s">
        <v>25</v>
      </c>
      <c r="N7" s="31" t="s">
        <v>7</v>
      </c>
      <c r="O7" s="31" t="s">
        <v>28</v>
      </c>
      <c r="P7" s="31" t="s">
        <v>26</v>
      </c>
      <c r="Q7" s="31" t="s">
        <v>30</v>
      </c>
      <c r="R7" s="31" t="s">
        <v>12</v>
      </c>
      <c r="S7" s="31" t="s">
        <v>27</v>
      </c>
      <c r="T7" s="31" t="s">
        <v>0</v>
      </c>
      <c r="U7" s="74" t="s">
        <v>29</v>
      </c>
      <c r="V7" s="32" t="s">
        <v>35</v>
      </c>
    </row>
    <row r="8" spans="1:22" x14ac:dyDescent="0.4">
      <c r="B8" s="80" t="s">
        <v>34</v>
      </c>
      <c r="C8" s="81"/>
      <c r="D8" s="33">
        <f>SUM(E8:V8)</f>
        <v>4192</v>
      </c>
      <c r="E8" s="34">
        <f>E11+E29+E47+E68+E71+E89</f>
        <v>1126</v>
      </c>
      <c r="F8" s="34">
        <f t="shared" ref="F8:V8" si="0">F11+F29+F47+F68+F71+F89</f>
        <v>677</v>
      </c>
      <c r="G8" s="34">
        <f t="shared" si="0"/>
        <v>320</v>
      </c>
      <c r="H8" s="34">
        <f t="shared" si="0"/>
        <v>167</v>
      </c>
      <c r="I8" s="34">
        <f t="shared" si="0"/>
        <v>107</v>
      </c>
      <c r="J8" s="34">
        <f t="shared" si="0"/>
        <v>202</v>
      </c>
      <c r="K8" s="34">
        <f t="shared" si="0"/>
        <v>424</v>
      </c>
      <c r="L8" s="34">
        <f t="shared" si="0"/>
        <v>50</v>
      </c>
      <c r="M8" s="34">
        <f t="shared" si="0"/>
        <v>5</v>
      </c>
      <c r="N8" s="34">
        <f t="shared" si="0"/>
        <v>36</v>
      </c>
      <c r="O8" s="34">
        <f t="shared" si="0"/>
        <v>4</v>
      </c>
      <c r="P8" s="34">
        <f t="shared" si="0"/>
        <v>1</v>
      </c>
      <c r="Q8" s="34">
        <f t="shared" si="0"/>
        <v>1</v>
      </c>
      <c r="R8" s="34">
        <f t="shared" si="0"/>
        <v>229</v>
      </c>
      <c r="S8" s="34">
        <f t="shared" si="0"/>
        <v>4</v>
      </c>
      <c r="T8" s="34">
        <f t="shared" si="0"/>
        <v>808</v>
      </c>
      <c r="U8" s="75">
        <f t="shared" si="0"/>
        <v>29</v>
      </c>
      <c r="V8" s="35">
        <f t="shared" si="0"/>
        <v>2</v>
      </c>
    </row>
    <row r="9" spans="1:22" x14ac:dyDescent="0.4">
      <c r="B9" s="82"/>
      <c r="C9" s="83"/>
      <c r="D9" s="12">
        <f>D8/$D$8</f>
        <v>1</v>
      </c>
      <c r="E9" s="10">
        <f t="shared" ref="E9:V9" si="1">E8/$D$8</f>
        <v>0.26860687022900764</v>
      </c>
      <c r="F9" s="10">
        <f t="shared" si="1"/>
        <v>0.16149809160305342</v>
      </c>
      <c r="G9" s="10">
        <f t="shared" si="1"/>
        <v>7.6335877862595422E-2</v>
      </c>
      <c r="H9" s="10">
        <f t="shared" si="1"/>
        <v>3.9837786259541985E-2</v>
      </c>
      <c r="I9" s="10">
        <f t="shared" si="1"/>
        <v>2.5524809160305344E-2</v>
      </c>
      <c r="J9" s="10">
        <f t="shared" si="1"/>
        <v>4.8187022900763356E-2</v>
      </c>
      <c r="K9" s="10">
        <f t="shared" si="1"/>
        <v>0.10114503816793893</v>
      </c>
      <c r="L9" s="10">
        <f t="shared" si="1"/>
        <v>1.1927480916030535E-2</v>
      </c>
      <c r="M9" s="10">
        <f t="shared" si="1"/>
        <v>1.1927480916030535E-3</v>
      </c>
      <c r="N9" s="10">
        <f t="shared" si="1"/>
        <v>8.5877862595419852E-3</v>
      </c>
      <c r="O9" s="10">
        <f t="shared" si="1"/>
        <v>9.5419847328244271E-4</v>
      </c>
      <c r="P9" s="10">
        <f t="shared" si="1"/>
        <v>2.3854961832061068E-4</v>
      </c>
      <c r="Q9" s="10">
        <f t="shared" si="1"/>
        <v>2.3854961832061068E-4</v>
      </c>
      <c r="R9" s="10">
        <f t="shared" si="1"/>
        <v>5.4627862595419845E-2</v>
      </c>
      <c r="S9" s="10">
        <f t="shared" si="1"/>
        <v>9.5419847328244271E-4</v>
      </c>
      <c r="T9" s="10">
        <f t="shared" si="1"/>
        <v>0.19274809160305342</v>
      </c>
      <c r="U9" s="11">
        <f t="shared" si="1"/>
        <v>6.9179389312977102E-3</v>
      </c>
      <c r="V9" s="36">
        <f t="shared" si="1"/>
        <v>4.7709923664122136E-4</v>
      </c>
    </row>
    <row r="10" spans="1:22" ht="16.5" thickBot="1" x14ac:dyDescent="0.45">
      <c r="B10" s="84"/>
      <c r="C10" s="85"/>
      <c r="D10" s="37">
        <f>D8/D8</f>
        <v>1</v>
      </c>
      <c r="E10" s="38">
        <f t="shared" ref="E10:V10" si="2">E8/E8</f>
        <v>1</v>
      </c>
      <c r="F10" s="38">
        <f t="shared" si="2"/>
        <v>1</v>
      </c>
      <c r="G10" s="38">
        <f t="shared" si="2"/>
        <v>1</v>
      </c>
      <c r="H10" s="38">
        <f t="shared" si="2"/>
        <v>1</v>
      </c>
      <c r="I10" s="38">
        <f t="shared" si="2"/>
        <v>1</v>
      </c>
      <c r="J10" s="38">
        <f t="shared" si="2"/>
        <v>1</v>
      </c>
      <c r="K10" s="38">
        <f t="shared" si="2"/>
        <v>1</v>
      </c>
      <c r="L10" s="38">
        <f t="shared" si="2"/>
        <v>1</v>
      </c>
      <c r="M10" s="38">
        <f t="shared" si="2"/>
        <v>1</v>
      </c>
      <c r="N10" s="38">
        <f t="shared" si="2"/>
        <v>1</v>
      </c>
      <c r="O10" s="38">
        <f t="shared" si="2"/>
        <v>1</v>
      </c>
      <c r="P10" s="38">
        <f t="shared" si="2"/>
        <v>1</v>
      </c>
      <c r="Q10" s="38">
        <f t="shared" si="2"/>
        <v>1</v>
      </c>
      <c r="R10" s="38">
        <f t="shared" si="2"/>
        <v>1</v>
      </c>
      <c r="S10" s="38">
        <f t="shared" si="2"/>
        <v>1</v>
      </c>
      <c r="T10" s="38">
        <f t="shared" si="2"/>
        <v>1</v>
      </c>
      <c r="U10" s="70">
        <f t="shared" si="2"/>
        <v>1</v>
      </c>
      <c r="V10" s="39">
        <f t="shared" si="2"/>
        <v>1</v>
      </c>
    </row>
    <row r="11" spans="1:22" x14ac:dyDescent="0.4">
      <c r="B11" s="86" t="s">
        <v>41</v>
      </c>
      <c r="C11" s="87"/>
      <c r="D11" s="9">
        <f t="shared" ref="D11:V11" si="3">D14+D17+D20+D23+D26</f>
        <v>232</v>
      </c>
      <c r="E11" s="40">
        <f t="shared" si="3"/>
        <v>9</v>
      </c>
      <c r="F11" s="40">
        <f t="shared" si="3"/>
        <v>2</v>
      </c>
      <c r="G11" s="40">
        <f t="shared" si="3"/>
        <v>5</v>
      </c>
      <c r="H11" s="40">
        <f t="shared" si="3"/>
        <v>3</v>
      </c>
      <c r="I11" s="40">
        <f t="shared" si="3"/>
        <v>0</v>
      </c>
      <c r="J11" s="40">
        <f t="shared" si="3"/>
        <v>2</v>
      </c>
      <c r="K11" s="40">
        <f t="shared" si="3"/>
        <v>18</v>
      </c>
      <c r="L11" s="40">
        <f t="shared" si="3"/>
        <v>0</v>
      </c>
      <c r="M11" s="40">
        <f t="shared" si="3"/>
        <v>0</v>
      </c>
      <c r="N11" s="40">
        <f t="shared" si="3"/>
        <v>0</v>
      </c>
      <c r="O11" s="40">
        <f t="shared" si="3"/>
        <v>0</v>
      </c>
      <c r="P11" s="40">
        <f t="shared" si="3"/>
        <v>0</v>
      </c>
      <c r="Q11" s="40">
        <f t="shared" si="3"/>
        <v>0</v>
      </c>
      <c r="R11" s="40">
        <f t="shared" si="3"/>
        <v>188</v>
      </c>
      <c r="S11" s="40">
        <f t="shared" si="3"/>
        <v>1</v>
      </c>
      <c r="T11" s="40">
        <f t="shared" si="3"/>
        <v>9</v>
      </c>
      <c r="U11" s="71">
        <f t="shared" si="3"/>
        <v>2</v>
      </c>
      <c r="V11" s="41">
        <f t="shared" si="3"/>
        <v>1</v>
      </c>
    </row>
    <row r="12" spans="1:22" x14ac:dyDescent="0.4">
      <c r="B12" s="88"/>
      <c r="C12" s="89"/>
      <c r="D12" s="12">
        <f>D11/$D$11</f>
        <v>1</v>
      </c>
      <c r="E12" s="17">
        <f t="shared" ref="E12:V12" si="4">E11/$D$11</f>
        <v>3.8793103448275863E-2</v>
      </c>
      <c r="F12" s="17">
        <f t="shared" si="4"/>
        <v>8.6206896551724137E-3</v>
      </c>
      <c r="G12" s="17">
        <f t="shared" si="4"/>
        <v>2.1551724137931036E-2</v>
      </c>
      <c r="H12" s="17">
        <f t="shared" si="4"/>
        <v>1.2931034482758621E-2</v>
      </c>
      <c r="I12" s="17">
        <f t="shared" si="4"/>
        <v>0</v>
      </c>
      <c r="J12" s="17">
        <f t="shared" si="4"/>
        <v>8.6206896551724137E-3</v>
      </c>
      <c r="K12" s="17">
        <f t="shared" si="4"/>
        <v>7.7586206896551727E-2</v>
      </c>
      <c r="L12" s="17">
        <f t="shared" si="4"/>
        <v>0</v>
      </c>
      <c r="M12" s="17">
        <f t="shared" si="4"/>
        <v>0</v>
      </c>
      <c r="N12" s="17">
        <f t="shared" si="4"/>
        <v>0</v>
      </c>
      <c r="O12" s="17">
        <f t="shared" si="4"/>
        <v>0</v>
      </c>
      <c r="P12" s="17">
        <f t="shared" si="4"/>
        <v>0</v>
      </c>
      <c r="Q12" s="17">
        <f t="shared" si="4"/>
        <v>0</v>
      </c>
      <c r="R12" s="17">
        <f t="shared" si="4"/>
        <v>0.81034482758620685</v>
      </c>
      <c r="S12" s="17">
        <f t="shared" si="4"/>
        <v>4.3103448275862068E-3</v>
      </c>
      <c r="T12" s="17">
        <f t="shared" si="4"/>
        <v>3.8793103448275863E-2</v>
      </c>
      <c r="U12" s="18">
        <f t="shared" si="4"/>
        <v>8.6206896551724137E-3</v>
      </c>
      <c r="V12" s="42">
        <f t="shared" si="4"/>
        <v>4.3103448275862068E-3</v>
      </c>
    </row>
    <row r="13" spans="1:22" ht="16.5" thickBot="1" x14ac:dyDescent="0.45">
      <c r="B13" s="88"/>
      <c r="C13" s="89"/>
      <c r="D13" s="43">
        <f>D11/D8</f>
        <v>5.5343511450381681E-2</v>
      </c>
      <c r="E13" s="44">
        <f t="shared" ref="E13:V13" si="5">E11/E8</f>
        <v>7.9928952042628773E-3</v>
      </c>
      <c r="F13" s="44">
        <f t="shared" si="5"/>
        <v>2.9542097488921715E-3</v>
      </c>
      <c r="G13" s="44">
        <f t="shared" si="5"/>
        <v>1.5625E-2</v>
      </c>
      <c r="H13" s="44">
        <f t="shared" si="5"/>
        <v>1.7964071856287425E-2</v>
      </c>
      <c r="I13" s="44">
        <f t="shared" si="5"/>
        <v>0</v>
      </c>
      <c r="J13" s="44">
        <f t="shared" si="5"/>
        <v>9.9009900990099011E-3</v>
      </c>
      <c r="K13" s="44">
        <f t="shared" si="5"/>
        <v>4.2452830188679243E-2</v>
      </c>
      <c r="L13" s="44">
        <f t="shared" si="5"/>
        <v>0</v>
      </c>
      <c r="M13" s="44">
        <f t="shared" si="5"/>
        <v>0</v>
      </c>
      <c r="N13" s="44">
        <f t="shared" si="5"/>
        <v>0</v>
      </c>
      <c r="O13" s="44">
        <f t="shared" si="5"/>
        <v>0</v>
      </c>
      <c r="P13" s="44">
        <f t="shared" si="5"/>
        <v>0</v>
      </c>
      <c r="Q13" s="44">
        <f t="shared" si="5"/>
        <v>0</v>
      </c>
      <c r="R13" s="44">
        <f t="shared" si="5"/>
        <v>0.82096069868995636</v>
      </c>
      <c r="S13" s="44">
        <f t="shared" si="5"/>
        <v>0.25</v>
      </c>
      <c r="T13" s="44">
        <f t="shared" si="5"/>
        <v>1.1138613861386138E-2</v>
      </c>
      <c r="U13" s="73">
        <f t="shared" si="5"/>
        <v>6.8965517241379309E-2</v>
      </c>
      <c r="V13" s="45">
        <f t="shared" si="5"/>
        <v>0.5</v>
      </c>
    </row>
    <row r="14" spans="1:22" ht="15.75" customHeight="1" x14ac:dyDescent="0.4">
      <c r="B14" s="46"/>
      <c r="C14" s="90" t="s">
        <v>17</v>
      </c>
      <c r="D14" s="47">
        <f>SUM(E14:V14)</f>
        <v>194</v>
      </c>
      <c r="E14" s="48">
        <v>5</v>
      </c>
      <c r="F14" s="48">
        <v>1</v>
      </c>
      <c r="G14" s="48">
        <v>4</v>
      </c>
      <c r="H14" s="48">
        <v>1</v>
      </c>
      <c r="I14" s="48"/>
      <c r="J14" s="48">
        <v>1</v>
      </c>
      <c r="K14" s="48">
        <v>6</v>
      </c>
      <c r="L14" s="48"/>
      <c r="M14" s="48"/>
      <c r="N14" s="48"/>
      <c r="O14" s="48"/>
      <c r="P14" s="48"/>
      <c r="Q14" s="48"/>
      <c r="R14" s="48">
        <v>165</v>
      </c>
      <c r="S14" s="48">
        <v>1</v>
      </c>
      <c r="T14" s="48">
        <v>7</v>
      </c>
      <c r="U14" s="58">
        <v>2</v>
      </c>
      <c r="V14" s="49">
        <v>1</v>
      </c>
    </row>
    <row r="15" spans="1:22" s="13" customFormat="1" x14ac:dyDescent="0.4">
      <c r="B15" s="50"/>
      <c r="C15" s="78"/>
      <c r="D15" s="12">
        <f>D14/$D$14</f>
        <v>1</v>
      </c>
      <c r="E15" s="17">
        <f t="shared" ref="E15:V15" si="6">E14/$D$14</f>
        <v>2.5773195876288658E-2</v>
      </c>
      <c r="F15" s="17">
        <f t="shared" si="6"/>
        <v>5.1546391752577319E-3</v>
      </c>
      <c r="G15" s="17">
        <f t="shared" si="6"/>
        <v>2.0618556701030927E-2</v>
      </c>
      <c r="H15" s="17">
        <f t="shared" si="6"/>
        <v>5.1546391752577319E-3</v>
      </c>
      <c r="I15" s="17">
        <f t="shared" si="6"/>
        <v>0</v>
      </c>
      <c r="J15" s="17">
        <f t="shared" si="6"/>
        <v>5.1546391752577319E-3</v>
      </c>
      <c r="K15" s="17">
        <f t="shared" si="6"/>
        <v>3.0927835051546393E-2</v>
      </c>
      <c r="L15" s="17">
        <f t="shared" si="6"/>
        <v>0</v>
      </c>
      <c r="M15" s="17">
        <f t="shared" si="6"/>
        <v>0</v>
      </c>
      <c r="N15" s="17">
        <f t="shared" si="6"/>
        <v>0</v>
      </c>
      <c r="O15" s="17">
        <f t="shared" si="6"/>
        <v>0</v>
      </c>
      <c r="P15" s="17">
        <f t="shared" si="6"/>
        <v>0</v>
      </c>
      <c r="Q15" s="17">
        <f t="shared" si="6"/>
        <v>0</v>
      </c>
      <c r="R15" s="17">
        <f t="shared" si="6"/>
        <v>0.85051546391752575</v>
      </c>
      <c r="S15" s="17">
        <f t="shared" si="6"/>
        <v>5.1546391752577319E-3</v>
      </c>
      <c r="T15" s="17">
        <f t="shared" si="6"/>
        <v>3.608247422680412E-2</v>
      </c>
      <c r="U15" s="18">
        <f t="shared" si="6"/>
        <v>1.0309278350515464E-2</v>
      </c>
      <c r="V15" s="42">
        <f t="shared" si="6"/>
        <v>5.1546391752577319E-3</v>
      </c>
    </row>
    <row r="16" spans="1:22" s="13" customFormat="1" x14ac:dyDescent="0.4">
      <c r="B16" s="50"/>
      <c r="C16" s="91"/>
      <c r="D16" s="14">
        <f>D14/D8</f>
        <v>4.6278625954198474E-2</v>
      </c>
      <c r="E16" s="19">
        <f t="shared" ref="E16:V16" si="7">E14/E8</f>
        <v>4.4404973357015983E-3</v>
      </c>
      <c r="F16" s="19">
        <f t="shared" si="7"/>
        <v>1.4771048744460858E-3</v>
      </c>
      <c r="G16" s="19">
        <f t="shared" si="7"/>
        <v>1.2500000000000001E-2</v>
      </c>
      <c r="H16" s="19">
        <f t="shared" si="7"/>
        <v>5.9880239520958087E-3</v>
      </c>
      <c r="I16" s="19">
        <f t="shared" si="7"/>
        <v>0</v>
      </c>
      <c r="J16" s="19">
        <f t="shared" si="7"/>
        <v>4.9504950495049506E-3</v>
      </c>
      <c r="K16" s="19">
        <f t="shared" si="7"/>
        <v>1.4150943396226415E-2</v>
      </c>
      <c r="L16" s="19">
        <f t="shared" si="7"/>
        <v>0</v>
      </c>
      <c r="M16" s="19">
        <f t="shared" si="7"/>
        <v>0</v>
      </c>
      <c r="N16" s="19">
        <f t="shared" si="7"/>
        <v>0</v>
      </c>
      <c r="O16" s="19">
        <f t="shared" si="7"/>
        <v>0</v>
      </c>
      <c r="P16" s="19">
        <f t="shared" si="7"/>
        <v>0</v>
      </c>
      <c r="Q16" s="19">
        <f t="shared" si="7"/>
        <v>0</v>
      </c>
      <c r="R16" s="19">
        <f t="shared" si="7"/>
        <v>0.72052401746724892</v>
      </c>
      <c r="S16" s="19">
        <f t="shared" si="7"/>
        <v>0.25</v>
      </c>
      <c r="T16" s="19">
        <f t="shared" si="7"/>
        <v>8.6633663366336641E-3</v>
      </c>
      <c r="U16" s="20">
        <f t="shared" si="7"/>
        <v>6.8965517241379309E-2</v>
      </c>
      <c r="V16" s="51">
        <f t="shared" si="7"/>
        <v>0.5</v>
      </c>
    </row>
    <row r="17" spans="2:22" ht="15.75" customHeight="1" x14ac:dyDescent="0.4">
      <c r="B17" s="46"/>
      <c r="C17" s="77" t="s">
        <v>21</v>
      </c>
      <c r="D17" s="52">
        <f>SUM(E17:V17)</f>
        <v>8</v>
      </c>
      <c r="E17" s="53">
        <v>1</v>
      </c>
      <c r="F17" s="53"/>
      <c r="G17" s="53"/>
      <c r="H17" s="53"/>
      <c r="I17" s="53"/>
      <c r="J17" s="53">
        <v>1</v>
      </c>
      <c r="K17" s="53">
        <v>1</v>
      </c>
      <c r="L17" s="53"/>
      <c r="M17" s="53"/>
      <c r="N17" s="53"/>
      <c r="O17" s="53"/>
      <c r="P17" s="53"/>
      <c r="Q17" s="53"/>
      <c r="R17" s="53">
        <v>4</v>
      </c>
      <c r="S17" s="53"/>
      <c r="T17" s="53">
        <v>1</v>
      </c>
      <c r="U17" s="60"/>
      <c r="V17" s="54"/>
    </row>
    <row r="18" spans="2:22" s="13" customFormat="1" x14ac:dyDescent="0.4">
      <c r="B18" s="50"/>
      <c r="C18" s="78"/>
      <c r="D18" s="12">
        <f>D17/$D$17</f>
        <v>1</v>
      </c>
      <c r="E18" s="17">
        <f t="shared" ref="E18:V18" si="8">E17/$D$17</f>
        <v>0.125</v>
      </c>
      <c r="F18" s="17">
        <f t="shared" si="8"/>
        <v>0</v>
      </c>
      <c r="G18" s="17">
        <f t="shared" si="8"/>
        <v>0</v>
      </c>
      <c r="H18" s="17">
        <f t="shared" si="8"/>
        <v>0</v>
      </c>
      <c r="I18" s="17">
        <f t="shared" si="8"/>
        <v>0</v>
      </c>
      <c r="J18" s="17">
        <f t="shared" si="8"/>
        <v>0.125</v>
      </c>
      <c r="K18" s="17">
        <f t="shared" si="8"/>
        <v>0.125</v>
      </c>
      <c r="L18" s="17">
        <f t="shared" si="8"/>
        <v>0</v>
      </c>
      <c r="M18" s="17">
        <f t="shared" si="8"/>
        <v>0</v>
      </c>
      <c r="N18" s="17">
        <f t="shared" si="8"/>
        <v>0</v>
      </c>
      <c r="O18" s="17">
        <f t="shared" si="8"/>
        <v>0</v>
      </c>
      <c r="P18" s="17">
        <f t="shared" si="8"/>
        <v>0</v>
      </c>
      <c r="Q18" s="17">
        <f t="shared" si="8"/>
        <v>0</v>
      </c>
      <c r="R18" s="17">
        <f t="shared" si="8"/>
        <v>0.5</v>
      </c>
      <c r="S18" s="17">
        <f t="shared" si="8"/>
        <v>0</v>
      </c>
      <c r="T18" s="17">
        <f t="shared" si="8"/>
        <v>0.125</v>
      </c>
      <c r="U18" s="18">
        <f t="shared" si="8"/>
        <v>0</v>
      </c>
      <c r="V18" s="42">
        <f t="shared" si="8"/>
        <v>0</v>
      </c>
    </row>
    <row r="19" spans="2:22" s="13" customFormat="1" x14ac:dyDescent="0.4">
      <c r="B19" s="50"/>
      <c r="C19" s="91"/>
      <c r="D19" s="14">
        <f>D17/D8</f>
        <v>1.9083969465648854E-3</v>
      </c>
      <c r="E19" s="19">
        <f t="shared" ref="E19:V19" si="9">E17/E8</f>
        <v>8.8809946714031975E-4</v>
      </c>
      <c r="F19" s="19">
        <f t="shared" si="9"/>
        <v>0</v>
      </c>
      <c r="G19" s="19">
        <f t="shared" si="9"/>
        <v>0</v>
      </c>
      <c r="H19" s="19">
        <f t="shared" si="9"/>
        <v>0</v>
      </c>
      <c r="I19" s="19">
        <f t="shared" si="9"/>
        <v>0</v>
      </c>
      <c r="J19" s="19">
        <f t="shared" si="9"/>
        <v>4.9504950495049506E-3</v>
      </c>
      <c r="K19" s="19">
        <f t="shared" si="9"/>
        <v>2.3584905660377358E-3</v>
      </c>
      <c r="L19" s="19">
        <f t="shared" si="9"/>
        <v>0</v>
      </c>
      <c r="M19" s="19">
        <f t="shared" si="9"/>
        <v>0</v>
      </c>
      <c r="N19" s="19">
        <f t="shared" si="9"/>
        <v>0</v>
      </c>
      <c r="O19" s="19">
        <f t="shared" si="9"/>
        <v>0</v>
      </c>
      <c r="P19" s="19">
        <f t="shared" si="9"/>
        <v>0</v>
      </c>
      <c r="Q19" s="19">
        <f t="shared" si="9"/>
        <v>0</v>
      </c>
      <c r="R19" s="19">
        <f t="shared" si="9"/>
        <v>1.7467248908296942E-2</v>
      </c>
      <c r="S19" s="19">
        <f t="shared" si="9"/>
        <v>0</v>
      </c>
      <c r="T19" s="19">
        <f t="shared" si="9"/>
        <v>1.2376237623762376E-3</v>
      </c>
      <c r="U19" s="20">
        <f t="shared" si="9"/>
        <v>0</v>
      </c>
      <c r="V19" s="51">
        <f t="shared" si="9"/>
        <v>0</v>
      </c>
    </row>
    <row r="20" spans="2:22" ht="15.75" customHeight="1" x14ac:dyDescent="0.4">
      <c r="B20" s="46"/>
      <c r="C20" s="77" t="s">
        <v>42</v>
      </c>
      <c r="D20" s="52">
        <v>1</v>
      </c>
      <c r="E20" s="53">
        <v>1</v>
      </c>
      <c r="F20" s="53"/>
      <c r="G20" s="53">
        <v>1</v>
      </c>
      <c r="H20" s="53">
        <v>2</v>
      </c>
      <c r="I20" s="53"/>
      <c r="J20" s="53"/>
      <c r="K20" s="53">
        <v>5</v>
      </c>
      <c r="L20" s="53"/>
      <c r="M20" s="53"/>
      <c r="N20" s="53"/>
      <c r="O20" s="53"/>
      <c r="P20" s="53"/>
      <c r="Q20" s="53"/>
      <c r="R20" s="53"/>
      <c r="S20" s="53"/>
      <c r="T20" s="53"/>
      <c r="U20" s="60"/>
      <c r="V20" s="54"/>
    </row>
    <row r="21" spans="2:22" s="13" customFormat="1" x14ac:dyDescent="0.4">
      <c r="B21" s="50"/>
      <c r="C21" s="78"/>
      <c r="D21" s="12">
        <f>D20/$D$20</f>
        <v>1</v>
      </c>
      <c r="E21" s="17">
        <f t="shared" ref="E21:V21" si="10">E20/$D$20</f>
        <v>1</v>
      </c>
      <c r="F21" s="17">
        <f t="shared" si="10"/>
        <v>0</v>
      </c>
      <c r="G21" s="17">
        <f t="shared" si="10"/>
        <v>1</v>
      </c>
      <c r="H21" s="17">
        <f t="shared" si="10"/>
        <v>2</v>
      </c>
      <c r="I21" s="17">
        <f t="shared" si="10"/>
        <v>0</v>
      </c>
      <c r="J21" s="17">
        <f t="shared" si="10"/>
        <v>0</v>
      </c>
      <c r="K21" s="17">
        <f t="shared" si="10"/>
        <v>5</v>
      </c>
      <c r="L21" s="17">
        <f t="shared" si="10"/>
        <v>0</v>
      </c>
      <c r="M21" s="17">
        <f t="shared" si="10"/>
        <v>0</v>
      </c>
      <c r="N21" s="17">
        <f t="shared" si="10"/>
        <v>0</v>
      </c>
      <c r="O21" s="17">
        <f t="shared" si="10"/>
        <v>0</v>
      </c>
      <c r="P21" s="17">
        <f t="shared" si="10"/>
        <v>0</v>
      </c>
      <c r="Q21" s="17">
        <f t="shared" si="10"/>
        <v>0</v>
      </c>
      <c r="R21" s="17">
        <f t="shared" si="10"/>
        <v>0</v>
      </c>
      <c r="S21" s="17">
        <f t="shared" si="10"/>
        <v>0</v>
      </c>
      <c r="T21" s="17">
        <f t="shared" si="10"/>
        <v>0</v>
      </c>
      <c r="U21" s="18">
        <f t="shared" si="10"/>
        <v>0</v>
      </c>
      <c r="V21" s="42">
        <f t="shared" si="10"/>
        <v>0</v>
      </c>
    </row>
    <row r="22" spans="2:22" s="13" customFormat="1" x14ac:dyDescent="0.4">
      <c r="B22" s="50"/>
      <c r="C22" s="91"/>
      <c r="D22" s="14">
        <f>D20/D8</f>
        <v>2.3854961832061068E-4</v>
      </c>
      <c r="E22" s="19">
        <f t="shared" ref="E22:V22" si="11">E20/E8</f>
        <v>8.8809946714031975E-4</v>
      </c>
      <c r="F22" s="19">
        <f t="shared" si="11"/>
        <v>0</v>
      </c>
      <c r="G22" s="19">
        <f t="shared" si="11"/>
        <v>3.1250000000000002E-3</v>
      </c>
      <c r="H22" s="19">
        <f t="shared" si="11"/>
        <v>1.1976047904191617E-2</v>
      </c>
      <c r="I22" s="19">
        <f t="shared" si="11"/>
        <v>0</v>
      </c>
      <c r="J22" s="19">
        <f t="shared" si="11"/>
        <v>0</v>
      </c>
      <c r="K22" s="19">
        <f t="shared" si="11"/>
        <v>1.179245283018868E-2</v>
      </c>
      <c r="L22" s="19">
        <f t="shared" si="11"/>
        <v>0</v>
      </c>
      <c r="M22" s="19">
        <f t="shared" si="11"/>
        <v>0</v>
      </c>
      <c r="N22" s="19">
        <f t="shared" si="11"/>
        <v>0</v>
      </c>
      <c r="O22" s="19">
        <f t="shared" si="11"/>
        <v>0</v>
      </c>
      <c r="P22" s="19">
        <f t="shared" si="11"/>
        <v>0</v>
      </c>
      <c r="Q22" s="19">
        <f t="shared" si="11"/>
        <v>0</v>
      </c>
      <c r="R22" s="19">
        <f t="shared" si="11"/>
        <v>0</v>
      </c>
      <c r="S22" s="19">
        <f t="shared" si="11"/>
        <v>0</v>
      </c>
      <c r="T22" s="19">
        <f t="shared" si="11"/>
        <v>0</v>
      </c>
      <c r="U22" s="20">
        <f t="shared" si="11"/>
        <v>0</v>
      </c>
      <c r="V22" s="51">
        <f t="shared" si="11"/>
        <v>0</v>
      </c>
    </row>
    <row r="23" spans="2:22" ht="15.75" customHeight="1" x14ac:dyDescent="0.4">
      <c r="B23" s="46"/>
      <c r="C23" s="77" t="s">
        <v>13</v>
      </c>
      <c r="D23" s="52">
        <f>SUM(E23:V23)</f>
        <v>21</v>
      </c>
      <c r="E23" s="53"/>
      <c r="F23" s="53">
        <v>1</v>
      </c>
      <c r="G23" s="53"/>
      <c r="H23" s="53"/>
      <c r="I23" s="53"/>
      <c r="J23" s="53"/>
      <c r="K23" s="53">
        <v>1</v>
      </c>
      <c r="L23" s="53"/>
      <c r="M23" s="53"/>
      <c r="N23" s="53"/>
      <c r="O23" s="53"/>
      <c r="P23" s="53"/>
      <c r="Q23" s="53"/>
      <c r="R23" s="53">
        <v>18</v>
      </c>
      <c r="S23" s="53"/>
      <c r="T23" s="53">
        <v>1</v>
      </c>
      <c r="U23" s="60"/>
      <c r="V23" s="54"/>
    </row>
    <row r="24" spans="2:22" s="13" customFormat="1" x14ac:dyDescent="0.4">
      <c r="B24" s="50"/>
      <c r="C24" s="78"/>
      <c r="D24" s="12">
        <f t="shared" ref="D24:V24" si="12">D23/$D$23</f>
        <v>1</v>
      </c>
      <c r="E24" s="17">
        <f t="shared" si="12"/>
        <v>0</v>
      </c>
      <c r="F24" s="17">
        <f t="shared" si="12"/>
        <v>4.7619047619047616E-2</v>
      </c>
      <c r="G24" s="17">
        <f t="shared" si="12"/>
        <v>0</v>
      </c>
      <c r="H24" s="17">
        <f t="shared" si="12"/>
        <v>0</v>
      </c>
      <c r="I24" s="17">
        <f t="shared" si="12"/>
        <v>0</v>
      </c>
      <c r="J24" s="17">
        <f t="shared" si="12"/>
        <v>0</v>
      </c>
      <c r="K24" s="17">
        <f t="shared" si="12"/>
        <v>4.7619047619047616E-2</v>
      </c>
      <c r="L24" s="17">
        <f t="shared" si="12"/>
        <v>0</v>
      </c>
      <c r="M24" s="17">
        <f t="shared" si="12"/>
        <v>0</v>
      </c>
      <c r="N24" s="17">
        <f t="shared" si="12"/>
        <v>0</v>
      </c>
      <c r="O24" s="17">
        <f t="shared" si="12"/>
        <v>0</v>
      </c>
      <c r="P24" s="17">
        <f t="shared" si="12"/>
        <v>0</v>
      </c>
      <c r="Q24" s="17">
        <f t="shared" si="12"/>
        <v>0</v>
      </c>
      <c r="R24" s="17">
        <f t="shared" si="12"/>
        <v>0.8571428571428571</v>
      </c>
      <c r="S24" s="17">
        <f t="shared" si="12"/>
        <v>0</v>
      </c>
      <c r="T24" s="17">
        <f t="shared" si="12"/>
        <v>4.7619047619047616E-2</v>
      </c>
      <c r="U24" s="18">
        <f t="shared" si="12"/>
        <v>0</v>
      </c>
      <c r="V24" s="42">
        <f t="shared" si="12"/>
        <v>0</v>
      </c>
    </row>
    <row r="25" spans="2:22" s="13" customFormat="1" ht="16.5" thickBot="1" x14ac:dyDescent="0.45">
      <c r="B25" s="50"/>
      <c r="C25" s="79"/>
      <c r="D25" s="14">
        <f t="shared" ref="D25:V25" si="13">D23/D8</f>
        <v>5.0095419847328241E-3</v>
      </c>
      <c r="E25" s="19">
        <f t="shared" si="13"/>
        <v>0</v>
      </c>
      <c r="F25" s="19">
        <f t="shared" si="13"/>
        <v>1.4771048744460858E-3</v>
      </c>
      <c r="G25" s="19">
        <f t="shared" si="13"/>
        <v>0</v>
      </c>
      <c r="H25" s="19">
        <f t="shared" si="13"/>
        <v>0</v>
      </c>
      <c r="I25" s="19">
        <f t="shared" si="13"/>
        <v>0</v>
      </c>
      <c r="J25" s="19">
        <f t="shared" si="13"/>
        <v>0</v>
      </c>
      <c r="K25" s="19">
        <f t="shared" si="13"/>
        <v>2.3584905660377358E-3</v>
      </c>
      <c r="L25" s="19">
        <f t="shared" si="13"/>
        <v>0</v>
      </c>
      <c r="M25" s="19">
        <f t="shared" si="13"/>
        <v>0</v>
      </c>
      <c r="N25" s="19">
        <f t="shared" si="13"/>
        <v>0</v>
      </c>
      <c r="O25" s="19">
        <f t="shared" si="13"/>
        <v>0</v>
      </c>
      <c r="P25" s="19">
        <f t="shared" si="13"/>
        <v>0</v>
      </c>
      <c r="Q25" s="19">
        <f t="shared" si="13"/>
        <v>0</v>
      </c>
      <c r="R25" s="19">
        <f t="shared" si="13"/>
        <v>7.8602620087336247E-2</v>
      </c>
      <c r="S25" s="19">
        <f t="shared" si="13"/>
        <v>0</v>
      </c>
      <c r="T25" s="19">
        <f t="shared" si="13"/>
        <v>1.2376237623762376E-3</v>
      </c>
      <c r="U25" s="20">
        <f t="shared" si="13"/>
        <v>0</v>
      </c>
      <c r="V25" s="51">
        <f t="shared" si="13"/>
        <v>0</v>
      </c>
    </row>
    <row r="26" spans="2:22" ht="15.75" customHeight="1" x14ac:dyDescent="0.4">
      <c r="B26" s="46"/>
      <c r="C26" s="77" t="s">
        <v>43</v>
      </c>
      <c r="D26" s="52">
        <f>SUM(E26:V26)</f>
        <v>8</v>
      </c>
      <c r="E26" s="53">
        <v>2</v>
      </c>
      <c r="F26" s="53"/>
      <c r="G26" s="53"/>
      <c r="H26" s="53"/>
      <c r="I26" s="53"/>
      <c r="J26" s="53"/>
      <c r="K26" s="53">
        <v>5</v>
      </c>
      <c r="L26" s="53"/>
      <c r="M26" s="53"/>
      <c r="N26" s="53"/>
      <c r="O26" s="53"/>
      <c r="P26" s="53"/>
      <c r="Q26" s="53"/>
      <c r="R26" s="53">
        <v>1</v>
      </c>
      <c r="S26" s="53"/>
      <c r="T26" s="53"/>
      <c r="U26" s="60"/>
      <c r="V26" s="54"/>
    </row>
    <row r="27" spans="2:22" s="13" customFormat="1" x14ac:dyDescent="0.4">
      <c r="B27" s="50"/>
      <c r="C27" s="78"/>
      <c r="D27" s="12">
        <f>D26/$D$26</f>
        <v>1</v>
      </c>
      <c r="E27" s="17">
        <f t="shared" ref="E27:V27" si="14">E26/$D$26</f>
        <v>0.25</v>
      </c>
      <c r="F27" s="17">
        <f t="shared" si="14"/>
        <v>0</v>
      </c>
      <c r="G27" s="17">
        <f t="shared" si="14"/>
        <v>0</v>
      </c>
      <c r="H27" s="17">
        <f t="shared" si="14"/>
        <v>0</v>
      </c>
      <c r="I27" s="17">
        <f t="shared" si="14"/>
        <v>0</v>
      </c>
      <c r="J27" s="17">
        <f t="shared" si="14"/>
        <v>0</v>
      </c>
      <c r="K27" s="17">
        <f t="shared" si="14"/>
        <v>0.625</v>
      </c>
      <c r="L27" s="17">
        <f t="shared" si="14"/>
        <v>0</v>
      </c>
      <c r="M27" s="17">
        <f t="shared" si="14"/>
        <v>0</v>
      </c>
      <c r="N27" s="17">
        <f t="shared" si="14"/>
        <v>0</v>
      </c>
      <c r="O27" s="17">
        <f t="shared" si="14"/>
        <v>0</v>
      </c>
      <c r="P27" s="17">
        <f>P26/$D$26</f>
        <v>0</v>
      </c>
      <c r="Q27" s="17">
        <f>Q26/$D$26</f>
        <v>0</v>
      </c>
      <c r="R27" s="17">
        <f>R26/$D$26</f>
        <v>0.125</v>
      </c>
      <c r="S27" s="17">
        <f>S26/$D$26</f>
        <v>0</v>
      </c>
      <c r="T27" s="17">
        <f t="shared" si="14"/>
        <v>0</v>
      </c>
      <c r="U27" s="18">
        <f t="shared" si="14"/>
        <v>0</v>
      </c>
      <c r="V27" s="42">
        <f t="shared" si="14"/>
        <v>0</v>
      </c>
    </row>
    <row r="28" spans="2:22" s="13" customFormat="1" ht="16.5" thickBot="1" x14ac:dyDescent="0.45">
      <c r="B28" s="55"/>
      <c r="C28" s="79"/>
      <c r="D28" s="37">
        <f t="shared" ref="D28:V28" si="15">D26/D8</f>
        <v>1.9083969465648854E-3</v>
      </c>
      <c r="E28" s="21">
        <f t="shared" si="15"/>
        <v>1.7761989342806395E-3</v>
      </c>
      <c r="F28" s="21">
        <f t="shared" si="15"/>
        <v>0</v>
      </c>
      <c r="G28" s="21">
        <f t="shared" si="15"/>
        <v>0</v>
      </c>
      <c r="H28" s="21">
        <f t="shared" si="15"/>
        <v>0</v>
      </c>
      <c r="I28" s="21">
        <f t="shared" si="15"/>
        <v>0</v>
      </c>
      <c r="J28" s="21">
        <f t="shared" si="15"/>
        <v>0</v>
      </c>
      <c r="K28" s="21">
        <f t="shared" si="15"/>
        <v>1.179245283018868E-2</v>
      </c>
      <c r="L28" s="21">
        <f t="shared" si="15"/>
        <v>0</v>
      </c>
      <c r="M28" s="21">
        <f t="shared" si="15"/>
        <v>0</v>
      </c>
      <c r="N28" s="21">
        <f t="shared" si="15"/>
        <v>0</v>
      </c>
      <c r="O28" s="21">
        <f t="shared" si="15"/>
        <v>0</v>
      </c>
      <c r="P28" s="21">
        <f t="shared" si="15"/>
        <v>0</v>
      </c>
      <c r="Q28" s="21">
        <f t="shared" si="15"/>
        <v>0</v>
      </c>
      <c r="R28" s="21">
        <f t="shared" si="15"/>
        <v>4.3668122270742356E-3</v>
      </c>
      <c r="S28" s="21">
        <f t="shared" si="15"/>
        <v>0</v>
      </c>
      <c r="T28" s="21">
        <f t="shared" si="15"/>
        <v>0</v>
      </c>
      <c r="U28" s="22">
        <f t="shared" si="15"/>
        <v>0</v>
      </c>
      <c r="V28" s="56">
        <f t="shared" si="15"/>
        <v>0</v>
      </c>
    </row>
    <row r="29" spans="2:22" x14ac:dyDescent="0.4">
      <c r="B29" s="86" t="s">
        <v>44</v>
      </c>
      <c r="C29" s="95"/>
      <c r="D29" s="9">
        <f>D32+D35+D38+D41+D44</f>
        <v>119</v>
      </c>
      <c r="E29" s="40">
        <f t="shared" ref="E29:V29" si="16">E32+E35+E38+E41+E44</f>
        <v>28</v>
      </c>
      <c r="F29" s="40">
        <f t="shared" si="16"/>
        <v>10</v>
      </c>
      <c r="G29" s="40">
        <f t="shared" si="16"/>
        <v>6</v>
      </c>
      <c r="H29" s="40">
        <f t="shared" si="16"/>
        <v>9</v>
      </c>
      <c r="I29" s="40">
        <f t="shared" si="16"/>
        <v>2</v>
      </c>
      <c r="J29" s="40">
        <f t="shared" si="16"/>
        <v>9</v>
      </c>
      <c r="K29" s="40">
        <f t="shared" si="16"/>
        <v>34</v>
      </c>
      <c r="L29" s="40">
        <f t="shared" si="16"/>
        <v>2</v>
      </c>
      <c r="M29" s="40">
        <f t="shared" si="16"/>
        <v>0</v>
      </c>
      <c r="N29" s="40">
        <f t="shared" si="16"/>
        <v>0</v>
      </c>
      <c r="O29" s="40">
        <f t="shared" si="16"/>
        <v>0</v>
      </c>
      <c r="P29" s="40">
        <f t="shared" si="16"/>
        <v>0</v>
      </c>
      <c r="Q29" s="40">
        <f t="shared" si="16"/>
        <v>0</v>
      </c>
      <c r="R29" s="40">
        <f t="shared" si="16"/>
        <v>1</v>
      </c>
      <c r="S29" s="40">
        <f t="shared" si="16"/>
        <v>0</v>
      </c>
      <c r="T29" s="40">
        <f t="shared" si="16"/>
        <v>17</v>
      </c>
      <c r="U29" s="71">
        <f t="shared" si="16"/>
        <v>1</v>
      </c>
      <c r="V29" s="41">
        <f t="shared" si="16"/>
        <v>0</v>
      </c>
    </row>
    <row r="30" spans="2:22" s="13" customFormat="1" x14ac:dyDescent="0.4">
      <c r="B30" s="88"/>
      <c r="C30" s="96"/>
      <c r="D30" s="12">
        <f>D29/$D$29</f>
        <v>1</v>
      </c>
      <c r="E30" s="17">
        <f t="shared" ref="E30:V30" si="17">E29/$D$29</f>
        <v>0.23529411764705882</v>
      </c>
      <c r="F30" s="17">
        <f t="shared" si="17"/>
        <v>8.4033613445378158E-2</v>
      </c>
      <c r="G30" s="17">
        <f t="shared" si="17"/>
        <v>5.0420168067226892E-2</v>
      </c>
      <c r="H30" s="17">
        <f t="shared" si="17"/>
        <v>7.5630252100840331E-2</v>
      </c>
      <c r="I30" s="17">
        <f t="shared" si="17"/>
        <v>1.680672268907563E-2</v>
      </c>
      <c r="J30" s="17">
        <f t="shared" si="17"/>
        <v>7.5630252100840331E-2</v>
      </c>
      <c r="K30" s="17">
        <f t="shared" si="17"/>
        <v>0.2857142857142857</v>
      </c>
      <c r="L30" s="17">
        <f t="shared" si="17"/>
        <v>1.680672268907563E-2</v>
      </c>
      <c r="M30" s="17">
        <f t="shared" si="17"/>
        <v>0</v>
      </c>
      <c r="N30" s="17">
        <f t="shared" si="17"/>
        <v>0</v>
      </c>
      <c r="O30" s="17">
        <f t="shared" si="17"/>
        <v>0</v>
      </c>
      <c r="P30" s="17">
        <f>P29/$D$29</f>
        <v>0</v>
      </c>
      <c r="Q30" s="17">
        <f>Q29/$D$29</f>
        <v>0</v>
      </c>
      <c r="R30" s="17">
        <f>R29/$D$29</f>
        <v>8.4033613445378148E-3</v>
      </c>
      <c r="S30" s="17">
        <f>S29/$D$29</f>
        <v>0</v>
      </c>
      <c r="T30" s="17">
        <f t="shared" si="17"/>
        <v>0.14285714285714285</v>
      </c>
      <c r="U30" s="18">
        <f t="shared" si="17"/>
        <v>8.4033613445378148E-3</v>
      </c>
      <c r="V30" s="42">
        <f t="shared" si="17"/>
        <v>0</v>
      </c>
    </row>
    <row r="31" spans="2:22" s="13" customFormat="1" ht="16.5" thickBot="1" x14ac:dyDescent="0.45">
      <c r="B31" s="88"/>
      <c r="C31" s="96"/>
      <c r="D31" s="43">
        <f t="shared" ref="D31:V31" si="18">D29/D8</f>
        <v>2.838740458015267E-2</v>
      </c>
      <c r="E31" s="44">
        <f t="shared" si="18"/>
        <v>2.4866785079928951E-2</v>
      </c>
      <c r="F31" s="44">
        <f t="shared" si="18"/>
        <v>1.4771048744460856E-2</v>
      </c>
      <c r="G31" s="44">
        <f t="shared" si="18"/>
        <v>1.8749999999999999E-2</v>
      </c>
      <c r="H31" s="44">
        <f t="shared" si="18"/>
        <v>5.3892215568862277E-2</v>
      </c>
      <c r="I31" s="44">
        <f t="shared" si="18"/>
        <v>1.8691588785046728E-2</v>
      </c>
      <c r="J31" s="44">
        <f t="shared" si="18"/>
        <v>4.4554455445544552E-2</v>
      </c>
      <c r="K31" s="44">
        <f t="shared" si="18"/>
        <v>8.0188679245283015E-2</v>
      </c>
      <c r="L31" s="44">
        <f t="shared" si="18"/>
        <v>0.04</v>
      </c>
      <c r="M31" s="44">
        <f t="shared" si="18"/>
        <v>0</v>
      </c>
      <c r="N31" s="44">
        <f t="shared" si="18"/>
        <v>0</v>
      </c>
      <c r="O31" s="44">
        <f t="shared" si="18"/>
        <v>0</v>
      </c>
      <c r="P31" s="44">
        <f t="shared" si="18"/>
        <v>0</v>
      </c>
      <c r="Q31" s="44">
        <f t="shared" si="18"/>
        <v>0</v>
      </c>
      <c r="R31" s="44">
        <f t="shared" si="18"/>
        <v>4.3668122270742356E-3</v>
      </c>
      <c r="S31" s="44">
        <f t="shared" si="18"/>
        <v>0</v>
      </c>
      <c r="T31" s="44">
        <f t="shared" si="18"/>
        <v>2.1039603960396041E-2</v>
      </c>
      <c r="U31" s="76">
        <f t="shared" si="18"/>
        <v>3.4482758620689655E-2</v>
      </c>
      <c r="V31" s="57">
        <f t="shared" si="18"/>
        <v>0</v>
      </c>
    </row>
    <row r="32" spans="2:22" x14ac:dyDescent="0.4">
      <c r="B32" s="46"/>
      <c r="C32" s="97" t="s">
        <v>23</v>
      </c>
      <c r="D32" s="47">
        <f>SUM(E32:V32)</f>
        <v>8</v>
      </c>
      <c r="E32" s="48">
        <v>4</v>
      </c>
      <c r="F32" s="48"/>
      <c r="G32" s="48"/>
      <c r="H32" s="48"/>
      <c r="I32" s="48"/>
      <c r="J32" s="48">
        <v>1</v>
      </c>
      <c r="K32" s="48">
        <v>2</v>
      </c>
      <c r="L32" s="48">
        <v>1</v>
      </c>
      <c r="M32" s="48"/>
      <c r="N32" s="48"/>
      <c r="O32" s="48"/>
      <c r="P32" s="48"/>
      <c r="Q32" s="48"/>
      <c r="R32" s="48"/>
      <c r="S32" s="48"/>
      <c r="T32" s="58"/>
      <c r="U32" s="72"/>
      <c r="V32" s="59"/>
    </row>
    <row r="33" spans="2:22" s="13" customFormat="1" x14ac:dyDescent="0.4">
      <c r="B33" s="50"/>
      <c r="C33" s="93"/>
      <c r="D33" s="12">
        <f>D32/$D$32</f>
        <v>1</v>
      </c>
      <c r="E33" s="17">
        <f t="shared" ref="E33:V33" si="19">E32/$D$32</f>
        <v>0.5</v>
      </c>
      <c r="F33" s="17">
        <f t="shared" si="19"/>
        <v>0</v>
      </c>
      <c r="G33" s="17">
        <f t="shared" si="19"/>
        <v>0</v>
      </c>
      <c r="H33" s="17">
        <f t="shared" si="19"/>
        <v>0</v>
      </c>
      <c r="I33" s="17">
        <f t="shared" si="19"/>
        <v>0</v>
      </c>
      <c r="J33" s="17">
        <f t="shared" si="19"/>
        <v>0.125</v>
      </c>
      <c r="K33" s="17">
        <f t="shared" si="19"/>
        <v>0.25</v>
      </c>
      <c r="L33" s="17">
        <f t="shared" si="19"/>
        <v>0.125</v>
      </c>
      <c r="M33" s="17">
        <f t="shared" si="19"/>
        <v>0</v>
      </c>
      <c r="N33" s="17">
        <f t="shared" si="19"/>
        <v>0</v>
      </c>
      <c r="O33" s="17">
        <f t="shared" si="19"/>
        <v>0</v>
      </c>
      <c r="P33" s="17">
        <f>P32/$D$32</f>
        <v>0</v>
      </c>
      <c r="Q33" s="17">
        <f>Q32/$D$32</f>
        <v>0</v>
      </c>
      <c r="R33" s="17">
        <f>R32/$D$32</f>
        <v>0</v>
      </c>
      <c r="S33" s="17">
        <f>S32/$D$32</f>
        <v>0</v>
      </c>
      <c r="T33" s="18">
        <f t="shared" si="19"/>
        <v>0</v>
      </c>
      <c r="U33" s="18">
        <f t="shared" si="19"/>
        <v>0</v>
      </c>
      <c r="V33" s="42">
        <f t="shared" si="19"/>
        <v>0</v>
      </c>
    </row>
    <row r="34" spans="2:22" s="13" customFormat="1" x14ac:dyDescent="0.4">
      <c r="B34" s="50"/>
      <c r="C34" s="94"/>
      <c r="D34" s="14">
        <f t="shared" ref="D34:V34" si="20">D32/D8</f>
        <v>1.9083969465648854E-3</v>
      </c>
      <c r="E34" s="19">
        <f t="shared" si="20"/>
        <v>3.552397868561279E-3</v>
      </c>
      <c r="F34" s="19">
        <f t="shared" si="20"/>
        <v>0</v>
      </c>
      <c r="G34" s="19">
        <f t="shared" si="20"/>
        <v>0</v>
      </c>
      <c r="H34" s="19">
        <f t="shared" si="20"/>
        <v>0</v>
      </c>
      <c r="I34" s="19">
        <f t="shared" si="20"/>
        <v>0</v>
      </c>
      <c r="J34" s="19">
        <f t="shared" si="20"/>
        <v>4.9504950495049506E-3</v>
      </c>
      <c r="K34" s="19">
        <f t="shared" si="20"/>
        <v>4.7169811320754715E-3</v>
      </c>
      <c r="L34" s="19">
        <f t="shared" si="20"/>
        <v>0.02</v>
      </c>
      <c r="M34" s="19">
        <f t="shared" si="20"/>
        <v>0</v>
      </c>
      <c r="N34" s="19">
        <f t="shared" si="20"/>
        <v>0</v>
      </c>
      <c r="O34" s="19">
        <f t="shared" si="20"/>
        <v>0</v>
      </c>
      <c r="P34" s="19">
        <f t="shared" si="20"/>
        <v>0</v>
      </c>
      <c r="Q34" s="19">
        <f t="shared" si="20"/>
        <v>0</v>
      </c>
      <c r="R34" s="19">
        <f t="shared" si="20"/>
        <v>0</v>
      </c>
      <c r="S34" s="19">
        <f t="shared" si="20"/>
        <v>0</v>
      </c>
      <c r="T34" s="20">
        <f t="shared" si="20"/>
        <v>0</v>
      </c>
      <c r="U34" s="20">
        <f t="shared" si="20"/>
        <v>0</v>
      </c>
      <c r="V34" s="51">
        <f t="shared" si="20"/>
        <v>0</v>
      </c>
    </row>
    <row r="35" spans="2:22" x14ac:dyDescent="0.4">
      <c r="B35" s="46"/>
      <c r="C35" s="92" t="s">
        <v>45</v>
      </c>
      <c r="D35" s="52">
        <f>SUM(E35:V35)</f>
        <v>10</v>
      </c>
      <c r="E35" s="53">
        <v>4</v>
      </c>
      <c r="F35" s="53"/>
      <c r="G35" s="53"/>
      <c r="H35" s="53"/>
      <c r="I35" s="53"/>
      <c r="J35" s="53"/>
      <c r="K35" s="53">
        <v>6</v>
      </c>
      <c r="L35" s="53"/>
      <c r="M35" s="53"/>
      <c r="N35" s="53"/>
      <c r="O35" s="53"/>
      <c r="P35" s="53"/>
      <c r="Q35" s="53"/>
      <c r="R35" s="53"/>
      <c r="S35" s="53"/>
      <c r="T35" s="60"/>
      <c r="U35" s="60"/>
      <c r="V35" s="54"/>
    </row>
    <row r="36" spans="2:22" s="13" customFormat="1" x14ac:dyDescent="0.4">
      <c r="B36" s="50"/>
      <c r="C36" s="93"/>
      <c r="D36" s="12">
        <f t="shared" ref="D36:V36" si="21">D35/$D$35</f>
        <v>1</v>
      </c>
      <c r="E36" s="17">
        <f t="shared" si="21"/>
        <v>0.4</v>
      </c>
      <c r="F36" s="17">
        <f t="shared" si="21"/>
        <v>0</v>
      </c>
      <c r="G36" s="17">
        <f t="shared" si="21"/>
        <v>0</v>
      </c>
      <c r="H36" s="17">
        <f t="shared" si="21"/>
        <v>0</v>
      </c>
      <c r="I36" s="17">
        <f t="shared" si="21"/>
        <v>0</v>
      </c>
      <c r="J36" s="17">
        <f t="shared" si="21"/>
        <v>0</v>
      </c>
      <c r="K36" s="17">
        <f t="shared" si="21"/>
        <v>0.6</v>
      </c>
      <c r="L36" s="17">
        <f t="shared" si="21"/>
        <v>0</v>
      </c>
      <c r="M36" s="17">
        <f t="shared" si="21"/>
        <v>0</v>
      </c>
      <c r="N36" s="17">
        <f t="shared" si="21"/>
        <v>0</v>
      </c>
      <c r="O36" s="17">
        <f t="shared" si="21"/>
        <v>0</v>
      </c>
      <c r="P36" s="17">
        <f t="shared" si="21"/>
        <v>0</v>
      </c>
      <c r="Q36" s="17">
        <f t="shared" si="21"/>
        <v>0</v>
      </c>
      <c r="R36" s="17">
        <f t="shared" si="21"/>
        <v>0</v>
      </c>
      <c r="S36" s="17">
        <f t="shared" si="21"/>
        <v>0</v>
      </c>
      <c r="T36" s="18">
        <f t="shared" si="21"/>
        <v>0</v>
      </c>
      <c r="U36" s="18">
        <f t="shared" si="21"/>
        <v>0</v>
      </c>
      <c r="V36" s="42">
        <f t="shared" si="21"/>
        <v>0</v>
      </c>
    </row>
    <row r="37" spans="2:22" s="13" customFormat="1" x14ac:dyDescent="0.4">
      <c r="B37" s="50"/>
      <c r="C37" s="94"/>
      <c r="D37" s="14">
        <f t="shared" ref="D37:V37" si="22">D35/D8</f>
        <v>2.3854961832061069E-3</v>
      </c>
      <c r="E37" s="19">
        <f t="shared" si="22"/>
        <v>3.552397868561279E-3</v>
      </c>
      <c r="F37" s="19">
        <f t="shared" si="22"/>
        <v>0</v>
      </c>
      <c r="G37" s="19">
        <f t="shared" si="22"/>
        <v>0</v>
      </c>
      <c r="H37" s="19">
        <f t="shared" si="22"/>
        <v>0</v>
      </c>
      <c r="I37" s="19">
        <f t="shared" si="22"/>
        <v>0</v>
      </c>
      <c r="J37" s="19">
        <f t="shared" si="22"/>
        <v>0</v>
      </c>
      <c r="K37" s="19">
        <f t="shared" si="22"/>
        <v>1.4150943396226415E-2</v>
      </c>
      <c r="L37" s="19">
        <f t="shared" si="22"/>
        <v>0</v>
      </c>
      <c r="M37" s="19">
        <f t="shared" si="22"/>
        <v>0</v>
      </c>
      <c r="N37" s="19">
        <f t="shared" si="22"/>
        <v>0</v>
      </c>
      <c r="O37" s="19">
        <f t="shared" si="22"/>
        <v>0</v>
      </c>
      <c r="P37" s="19">
        <f t="shared" si="22"/>
        <v>0</v>
      </c>
      <c r="Q37" s="19">
        <f t="shared" si="22"/>
        <v>0</v>
      </c>
      <c r="R37" s="19">
        <f t="shared" si="22"/>
        <v>0</v>
      </c>
      <c r="S37" s="19">
        <f t="shared" si="22"/>
        <v>0</v>
      </c>
      <c r="T37" s="20">
        <f t="shared" si="22"/>
        <v>0</v>
      </c>
      <c r="U37" s="20">
        <f t="shared" si="22"/>
        <v>0</v>
      </c>
      <c r="V37" s="51">
        <f t="shared" si="22"/>
        <v>0</v>
      </c>
    </row>
    <row r="38" spans="2:22" x14ac:dyDescent="0.4">
      <c r="B38" s="46"/>
      <c r="C38" s="92" t="s">
        <v>15</v>
      </c>
      <c r="D38" s="52">
        <f>SUM(E38:V38)</f>
        <v>91</v>
      </c>
      <c r="E38" s="53">
        <v>18</v>
      </c>
      <c r="F38" s="53">
        <v>10</v>
      </c>
      <c r="G38" s="53">
        <v>6</v>
      </c>
      <c r="H38" s="53">
        <v>8</v>
      </c>
      <c r="I38" s="53">
        <v>2</v>
      </c>
      <c r="J38" s="53">
        <v>6</v>
      </c>
      <c r="K38" s="53">
        <v>23</v>
      </c>
      <c r="L38" s="53">
        <v>1</v>
      </c>
      <c r="M38" s="53"/>
      <c r="N38" s="53"/>
      <c r="O38" s="53"/>
      <c r="P38" s="53"/>
      <c r="Q38" s="53"/>
      <c r="R38" s="53"/>
      <c r="S38" s="53"/>
      <c r="T38" s="60">
        <v>16</v>
      </c>
      <c r="U38" s="60">
        <v>1</v>
      </c>
      <c r="V38" s="54"/>
    </row>
    <row r="39" spans="2:22" s="13" customFormat="1" x14ac:dyDescent="0.4">
      <c r="B39" s="50"/>
      <c r="C39" s="93"/>
      <c r="D39" s="12">
        <f>D38/$D$38</f>
        <v>1</v>
      </c>
      <c r="E39" s="17">
        <f t="shared" ref="E39:V39" si="23">E38/$D$38</f>
        <v>0.19780219780219779</v>
      </c>
      <c r="F39" s="17">
        <f t="shared" si="23"/>
        <v>0.10989010989010989</v>
      </c>
      <c r="G39" s="17">
        <f t="shared" si="23"/>
        <v>6.5934065934065936E-2</v>
      </c>
      <c r="H39" s="17">
        <f t="shared" si="23"/>
        <v>8.7912087912087919E-2</v>
      </c>
      <c r="I39" s="17">
        <f t="shared" si="23"/>
        <v>2.197802197802198E-2</v>
      </c>
      <c r="J39" s="17">
        <f t="shared" si="23"/>
        <v>6.5934065934065936E-2</v>
      </c>
      <c r="K39" s="17">
        <f t="shared" si="23"/>
        <v>0.25274725274725274</v>
      </c>
      <c r="L39" s="17">
        <f t="shared" si="23"/>
        <v>1.098901098901099E-2</v>
      </c>
      <c r="M39" s="17">
        <f t="shared" si="23"/>
        <v>0</v>
      </c>
      <c r="N39" s="17">
        <f t="shared" si="23"/>
        <v>0</v>
      </c>
      <c r="O39" s="17">
        <f t="shared" si="23"/>
        <v>0</v>
      </c>
      <c r="P39" s="17">
        <f>P38/$D$38</f>
        <v>0</v>
      </c>
      <c r="Q39" s="17">
        <f>Q38/$D$38</f>
        <v>0</v>
      </c>
      <c r="R39" s="17">
        <f>R38/$D$38</f>
        <v>0</v>
      </c>
      <c r="S39" s="17">
        <f>S38/$D$38</f>
        <v>0</v>
      </c>
      <c r="T39" s="18">
        <f t="shared" si="23"/>
        <v>0.17582417582417584</v>
      </c>
      <c r="U39" s="18">
        <f t="shared" si="23"/>
        <v>1.098901098901099E-2</v>
      </c>
      <c r="V39" s="42">
        <f t="shared" si="23"/>
        <v>0</v>
      </c>
    </row>
    <row r="40" spans="2:22" s="13" customFormat="1" x14ac:dyDescent="0.4">
      <c r="B40" s="50"/>
      <c r="C40" s="94"/>
      <c r="D40" s="14">
        <f t="shared" ref="D40:V40" si="24">D38/D8</f>
        <v>2.1708015267175574E-2</v>
      </c>
      <c r="E40" s="19">
        <f t="shared" si="24"/>
        <v>1.5985790408525755E-2</v>
      </c>
      <c r="F40" s="19">
        <f t="shared" si="24"/>
        <v>1.4771048744460856E-2</v>
      </c>
      <c r="G40" s="19">
        <f t="shared" si="24"/>
        <v>1.8749999999999999E-2</v>
      </c>
      <c r="H40" s="19">
        <f t="shared" si="24"/>
        <v>4.790419161676647E-2</v>
      </c>
      <c r="I40" s="19">
        <f t="shared" si="24"/>
        <v>1.8691588785046728E-2</v>
      </c>
      <c r="J40" s="19">
        <f t="shared" si="24"/>
        <v>2.9702970297029702E-2</v>
      </c>
      <c r="K40" s="19">
        <f t="shared" si="24"/>
        <v>5.4245283018867926E-2</v>
      </c>
      <c r="L40" s="19">
        <f t="shared" si="24"/>
        <v>0.02</v>
      </c>
      <c r="M40" s="19">
        <f t="shared" si="24"/>
        <v>0</v>
      </c>
      <c r="N40" s="19">
        <f t="shared" si="24"/>
        <v>0</v>
      </c>
      <c r="O40" s="19">
        <f t="shared" si="24"/>
        <v>0</v>
      </c>
      <c r="P40" s="19">
        <f t="shared" si="24"/>
        <v>0</v>
      </c>
      <c r="Q40" s="19">
        <f t="shared" si="24"/>
        <v>0</v>
      </c>
      <c r="R40" s="19">
        <f t="shared" si="24"/>
        <v>0</v>
      </c>
      <c r="S40" s="19">
        <f t="shared" si="24"/>
        <v>0</v>
      </c>
      <c r="T40" s="20">
        <f t="shared" si="24"/>
        <v>1.9801980198019802E-2</v>
      </c>
      <c r="U40" s="20">
        <f t="shared" si="24"/>
        <v>3.4482758620689655E-2</v>
      </c>
      <c r="V40" s="51">
        <f t="shared" si="24"/>
        <v>0</v>
      </c>
    </row>
    <row r="41" spans="2:22" x14ac:dyDescent="0.4">
      <c r="B41" s="46"/>
      <c r="C41" s="92" t="s">
        <v>46</v>
      </c>
      <c r="D41" s="52">
        <f>SUM(E41:V41)</f>
        <v>5</v>
      </c>
      <c r="E41" s="53">
        <v>1</v>
      </c>
      <c r="F41" s="53"/>
      <c r="G41" s="53"/>
      <c r="H41" s="53"/>
      <c r="I41" s="53"/>
      <c r="J41" s="53">
        <v>1</v>
      </c>
      <c r="K41" s="53">
        <v>2</v>
      </c>
      <c r="L41" s="53"/>
      <c r="M41" s="53"/>
      <c r="N41" s="53"/>
      <c r="O41" s="53"/>
      <c r="P41" s="53"/>
      <c r="Q41" s="53"/>
      <c r="R41" s="53">
        <v>1</v>
      </c>
      <c r="S41" s="53"/>
      <c r="T41" s="60"/>
      <c r="U41" s="60"/>
      <c r="V41" s="54"/>
    </row>
    <row r="42" spans="2:22" s="13" customFormat="1" x14ac:dyDescent="0.4">
      <c r="B42" s="50"/>
      <c r="C42" s="93"/>
      <c r="D42" s="12">
        <f t="shared" ref="D42:V42" si="25">D41/$D$41</f>
        <v>1</v>
      </c>
      <c r="E42" s="17">
        <f t="shared" si="25"/>
        <v>0.2</v>
      </c>
      <c r="F42" s="17">
        <f t="shared" si="25"/>
        <v>0</v>
      </c>
      <c r="G42" s="17">
        <f t="shared" si="25"/>
        <v>0</v>
      </c>
      <c r="H42" s="17">
        <f t="shared" si="25"/>
        <v>0</v>
      </c>
      <c r="I42" s="17">
        <f t="shared" si="25"/>
        <v>0</v>
      </c>
      <c r="J42" s="17">
        <f t="shared" si="25"/>
        <v>0.2</v>
      </c>
      <c r="K42" s="17">
        <f t="shared" si="25"/>
        <v>0.4</v>
      </c>
      <c r="L42" s="17">
        <f t="shared" si="25"/>
        <v>0</v>
      </c>
      <c r="M42" s="17">
        <f t="shared" si="25"/>
        <v>0</v>
      </c>
      <c r="N42" s="17">
        <f t="shared" si="25"/>
        <v>0</v>
      </c>
      <c r="O42" s="17">
        <f t="shared" si="25"/>
        <v>0</v>
      </c>
      <c r="P42" s="17">
        <f t="shared" si="25"/>
        <v>0</v>
      </c>
      <c r="Q42" s="17">
        <f t="shared" si="25"/>
        <v>0</v>
      </c>
      <c r="R42" s="17">
        <f t="shared" si="25"/>
        <v>0.2</v>
      </c>
      <c r="S42" s="17">
        <f t="shared" si="25"/>
        <v>0</v>
      </c>
      <c r="T42" s="18">
        <f t="shared" si="25"/>
        <v>0</v>
      </c>
      <c r="U42" s="18">
        <f t="shared" si="25"/>
        <v>0</v>
      </c>
      <c r="V42" s="42">
        <f t="shared" si="25"/>
        <v>0</v>
      </c>
    </row>
    <row r="43" spans="2:22" s="13" customFormat="1" x14ac:dyDescent="0.4">
      <c r="B43" s="50"/>
      <c r="C43" s="94"/>
      <c r="D43" s="14">
        <f t="shared" ref="D43:V43" si="26">D41/D8</f>
        <v>1.1927480916030535E-3</v>
      </c>
      <c r="E43" s="19">
        <f t="shared" si="26"/>
        <v>8.8809946714031975E-4</v>
      </c>
      <c r="F43" s="19">
        <f t="shared" si="26"/>
        <v>0</v>
      </c>
      <c r="G43" s="19">
        <f t="shared" si="26"/>
        <v>0</v>
      </c>
      <c r="H43" s="19">
        <f t="shared" si="26"/>
        <v>0</v>
      </c>
      <c r="I43" s="19">
        <f t="shared" si="26"/>
        <v>0</v>
      </c>
      <c r="J43" s="19">
        <f t="shared" si="26"/>
        <v>4.9504950495049506E-3</v>
      </c>
      <c r="K43" s="19">
        <f t="shared" si="26"/>
        <v>4.7169811320754715E-3</v>
      </c>
      <c r="L43" s="19">
        <f t="shared" si="26"/>
        <v>0</v>
      </c>
      <c r="M43" s="19">
        <f t="shared" si="26"/>
        <v>0</v>
      </c>
      <c r="N43" s="19">
        <f t="shared" si="26"/>
        <v>0</v>
      </c>
      <c r="O43" s="19">
        <f t="shared" si="26"/>
        <v>0</v>
      </c>
      <c r="P43" s="19">
        <f t="shared" si="26"/>
        <v>0</v>
      </c>
      <c r="Q43" s="19">
        <f t="shared" si="26"/>
        <v>0</v>
      </c>
      <c r="R43" s="19">
        <f t="shared" si="26"/>
        <v>4.3668122270742356E-3</v>
      </c>
      <c r="S43" s="19">
        <f t="shared" si="26"/>
        <v>0</v>
      </c>
      <c r="T43" s="20">
        <f t="shared" si="26"/>
        <v>0</v>
      </c>
      <c r="U43" s="20">
        <f t="shared" si="26"/>
        <v>0</v>
      </c>
      <c r="V43" s="51">
        <f t="shared" si="26"/>
        <v>0</v>
      </c>
    </row>
    <row r="44" spans="2:22" x14ac:dyDescent="0.4">
      <c r="B44" s="46"/>
      <c r="C44" s="92" t="s">
        <v>20</v>
      </c>
      <c r="D44" s="52">
        <f>SUM(E44:V44)</f>
        <v>5</v>
      </c>
      <c r="E44" s="53">
        <v>1</v>
      </c>
      <c r="F44" s="53"/>
      <c r="G44" s="53"/>
      <c r="H44" s="53">
        <v>1</v>
      </c>
      <c r="I44" s="53"/>
      <c r="J44" s="53">
        <v>1</v>
      </c>
      <c r="K44" s="53">
        <v>1</v>
      </c>
      <c r="L44" s="53"/>
      <c r="M44" s="53"/>
      <c r="N44" s="53"/>
      <c r="O44" s="53"/>
      <c r="P44" s="53"/>
      <c r="Q44" s="53"/>
      <c r="R44" s="53"/>
      <c r="S44" s="53"/>
      <c r="T44" s="60">
        <v>1</v>
      </c>
      <c r="U44" s="60"/>
      <c r="V44" s="54"/>
    </row>
    <row r="45" spans="2:22" s="13" customFormat="1" x14ac:dyDescent="0.4">
      <c r="B45" s="50"/>
      <c r="C45" s="93"/>
      <c r="D45" s="12">
        <f>D44/$D$44</f>
        <v>1</v>
      </c>
      <c r="E45" s="17">
        <f t="shared" ref="E45:V45" si="27">E44/$D$44</f>
        <v>0.2</v>
      </c>
      <c r="F45" s="17">
        <f t="shared" si="27"/>
        <v>0</v>
      </c>
      <c r="G45" s="17">
        <f t="shared" si="27"/>
        <v>0</v>
      </c>
      <c r="H45" s="17">
        <f t="shared" si="27"/>
        <v>0.2</v>
      </c>
      <c r="I45" s="17">
        <f t="shared" si="27"/>
        <v>0</v>
      </c>
      <c r="J45" s="17">
        <f t="shared" si="27"/>
        <v>0.2</v>
      </c>
      <c r="K45" s="17">
        <f t="shared" si="27"/>
        <v>0.2</v>
      </c>
      <c r="L45" s="17">
        <f t="shared" si="27"/>
        <v>0</v>
      </c>
      <c r="M45" s="17">
        <f t="shared" si="27"/>
        <v>0</v>
      </c>
      <c r="N45" s="17">
        <f t="shared" si="27"/>
        <v>0</v>
      </c>
      <c r="O45" s="17">
        <f t="shared" si="27"/>
        <v>0</v>
      </c>
      <c r="P45" s="17">
        <f>P44/$D$44</f>
        <v>0</v>
      </c>
      <c r="Q45" s="17">
        <f>Q44/$D$44</f>
        <v>0</v>
      </c>
      <c r="R45" s="17">
        <f>R44/$D$44</f>
        <v>0</v>
      </c>
      <c r="S45" s="17">
        <f>S44/$D$44</f>
        <v>0</v>
      </c>
      <c r="T45" s="18">
        <f t="shared" si="27"/>
        <v>0.2</v>
      </c>
      <c r="U45" s="18">
        <f t="shared" si="27"/>
        <v>0</v>
      </c>
      <c r="V45" s="42">
        <f t="shared" si="27"/>
        <v>0</v>
      </c>
    </row>
    <row r="46" spans="2:22" s="13" customFormat="1" ht="16.5" thickBot="1" x14ac:dyDescent="0.45">
      <c r="B46" s="55"/>
      <c r="C46" s="98"/>
      <c r="D46" s="37">
        <f t="shared" ref="D46:V46" si="28">D44/D8</f>
        <v>1.1927480916030535E-3</v>
      </c>
      <c r="E46" s="21">
        <f t="shared" si="28"/>
        <v>8.8809946714031975E-4</v>
      </c>
      <c r="F46" s="21">
        <f t="shared" si="28"/>
        <v>0</v>
      </c>
      <c r="G46" s="21">
        <f t="shared" si="28"/>
        <v>0</v>
      </c>
      <c r="H46" s="21">
        <f t="shared" si="28"/>
        <v>5.9880239520958087E-3</v>
      </c>
      <c r="I46" s="21">
        <f t="shared" si="28"/>
        <v>0</v>
      </c>
      <c r="J46" s="21">
        <f t="shared" si="28"/>
        <v>4.9504950495049506E-3</v>
      </c>
      <c r="K46" s="21">
        <f t="shared" si="28"/>
        <v>2.3584905660377358E-3</v>
      </c>
      <c r="L46" s="21">
        <f t="shared" si="28"/>
        <v>0</v>
      </c>
      <c r="M46" s="21">
        <f t="shared" si="28"/>
        <v>0</v>
      </c>
      <c r="N46" s="21">
        <f t="shared" si="28"/>
        <v>0</v>
      </c>
      <c r="O46" s="21">
        <f t="shared" si="28"/>
        <v>0</v>
      </c>
      <c r="P46" s="21">
        <f t="shared" si="28"/>
        <v>0</v>
      </c>
      <c r="Q46" s="21">
        <f t="shared" si="28"/>
        <v>0</v>
      </c>
      <c r="R46" s="21">
        <f t="shared" si="28"/>
        <v>0</v>
      </c>
      <c r="S46" s="21">
        <f t="shared" si="28"/>
        <v>0</v>
      </c>
      <c r="T46" s="22">
        <f t="shared" si="28"/>
        <v>1.2376237623762376E-3</v>
      </c>
      <c r="U46" s="22">
        <f t="shared" si="28"/>
        <v>0</v>
      </c>
      <c r="V46" s="56">
        <f t="shared" si="28"/>
        <v>0</v>
      </c>
    </row>
    <row r="47" spans="2:22" x14ac:dyDescent="0.4">
      <c r="B47" s="86" t="s">
        <v>47</v>
      </c>
      <c r="C47" s="95"/>
      <c r="D47" s="61">
        <f>D50+D53+D56+D59+D62+D65</f>
        <v>2109</v>
      </c>
      <c r="E47" s="40">
        <f t="shared" ref="E47:V47" si="29">E50+E53+E56+E59+E62+E65</f>
        <v>546</v>
      </c>
      <c r="F47" s="40">
        <f t="shared" si="29"/>
        <v>299</v>
      </c>
      <c r="G47" s="40">
        <f t="shared" si="29"/>
        <v>159</v>
      </c>
      <c r="H47" s="40">
        <f t="shared" si="29"/>
        <v>104</v>
      </c>
      <c r="I47" s="40">
        <f t="shared" si="29"/>
        <v>73</v>
      </c>
      <c r="J47" s="40">
        <f t="shared" si="29"/>
        <v>110</v>
      </c>
      <c r="K47" s="40">
        <f t="shared" si="29"/>
        <v>222</v>
      </c>
      <c r="L47" s="40">
        <f t="shared" si="29"/>
        <v>17</v>
      </c>
      <c r="M47" s="40">
        <f t="shared" si="29"/>
        <v>2</v>
      </c>
      <c r="N47" s="40">
        <f t="shared" si="29"/>
        <v>22</v>
      </c>
      <c r="O47" s="40">
        <f t="shared" si="29"/>
        <v>0</v>
      </c>
      <c r="P47" s="40">
        <f t="shared" si="29"/>
        <v>1</v>
      </c>
      <c r="Q47" s="40">
        <f t="shared" si="29"/>
        <v>0</v>
      </c>
      <c r="R47" s="40">
        <f t="shared" si="29"/>
        <v>12</v>
      </c>
      <c r="S47" s="40">
        <f t="shared" si="29"/>
        <v>2</v>
      </c>
      <c r="T47" s="40">
        <f t="shared" si="29"/>
        <v>530</v>
      </c>
      <c r="U47" s="71">
        <f t="shared" si="29"/>
        <v>10</v>
      </c>
      <c r="V47" s="41">
        <f t="shared" si="29"/>
        <v>0</v>
      </c>
    </row>
    <row r="48" spans="2:22" s="13" customFormat="1" x14ac:dyDescent="0.4">
      <c r="B48" s="88"/>
      <c r="C48" s="96"/>
      <c r="D48" s="12">
        <f>D47/$D$47</f>
        <v>1</v>
      </c>
      <c r="E48" s="17">
        <f t="shared" ref="E48:V48" si="30">E47/$D$47</f>
        <v>0.25889046941678523</v>
      </c>
      <c r="F48" s="17">
        <f t="shared" si="30"/>
        <v>0.14177335229966809</v>
      </c>
      <c r="G48" s="17">
        <f t="shared" si="30"/>
        <v>7.5391180654338544E-2</v>
      </c>
      <c r="H48" s="17">
        <f t="shared" si="30"/>
        <v>4.9312470365101946E-2</v>
      </c>
      <c r="I48" s="17">
        <f t="shared" si="30"/>
        <v>3.4613560929350404E-2</v>
      </c>
      <c r="J48" s="17">
        <f t="shared" si="30"/>
        <v>5.215742057847321E-2</v>
      </c>
      <c r="K48" s="17">
        <f t="shared" si="30"/>
        <v>0.10526315789473684</v>
      </c>
      <c r="L48" s="17">
        <f t="shared" si="30"/>
        <v>8.060692271218587E-3</v>
      </c>
      <c r="M48" s="17">
        <f t="shared" si="30"/>
        <v>9.4831673779042201E-4</v>
      </c>
      <c r="N48" s="17">
        <f t="shared" si="30"/>
        <v>1.0431484115694643E-2</v>
      </c>
      <c r="O48" s="17">
        <f t="shared" si="30"/>
        <v>0</v>
      </c>
      <c r="P48" s="17">
        <f>P47/$D$47</f>
        <v>4.74158368895211E-4</v>
      </c>
      <c r="Q48" s="17">
        <f>Q47/$D$47</f>
        <v>0</v>
      </c>
      <c r="R48" s="17">
        <f>R47/$D$47</f>
        <v>5.6899004267425323E-3</v>
      </c>
      <c r="S48" s="17">
        <f>S47/$D$47</f>
        <v>9.4831673779042201E-4</v>
      </c>
      <c r="T48" s="17">
        <f t="shared" si="30"/>
        <v>0.25130393551446184</v>
      </c>
      <c r="U48" s="18">
        <f t="shared" si="30"/>
        <v>4.7415836889521104E-3</v>
      </c>
      <c r="V48" s="42">
        <f t="shared" si="30"/>
        <v>0</v>
      </c>
    </row>
    <row r="49" spans="2:22" s="13" customFormat="1" ht="16.5" thickBot="1" x14ac:dyDescent="0.45">
      <c r="B49" s="88"/>
      <c r="C49" s="96"/>
      <c r="D49" s="43">
        <f t="shared" ref="D49:V49" si="31">D47/D8</f>
        <v>0.50310114503816794</v>
      </c>
      <c r="E49" s="44">
        <f t="shared" si="31"/>
        <v>0.48490230905861459</v>
      </c>
      <c r="F49" s="44">
        <f t="shared" si="31"/>
        <v>0.44165435745937964</v>
      </c>
      <c r="G49" s="44">
        <f t="shared" si="31"/>
        <v>0.49687500000000001</v>
      </c>
      <c r="H49" s="44">
        <f t="shared" si="31"/>
        <v>0.6227544910179641</v>
      </c>
      <c r="I49" s="44">
        <f t="shared" si="31"/>
        <v>0.68224299065420557</v>
      </c>
      <c r="J49" s="44">
        <f t="shared" si="31"/>
        <v>0.54455445544554459</v>
      </c>
      <c r="K49" s="44">
        <f t="shared" si="31"/>
        <v>0.52358490566037741</v>
      </c>
      <c r="L49" s="44">
        <f t="shared" si="31"/>
        <v>0.34</v>
      </c>
      <c r="M49" s="44">
        <f t="shared" si="31"/>
        <v>0.4</v>
      </c>
      <c r="N49" s="44">
        <f t="shared" si="31"/>
        <v>0.61111111111111116</v>
      </c>
      <c r="O49" s="44">
        <f t="shared" si="31"/>
        <v>0</v>
      </c>
      <c r="P49" s="44">
        <f t="shared" si="31"/>
        <v>1</v>
      </c>
      <c r="Q49" s="44">
        <f t="shared" si="31"/>
        <v>0</v>
      </c>
      <c r="R49" s="44">
        <f t="shared" si="31"/>
        <v>5.2401746724890827E-2</v>
      </c>
      <c r="S49" s="44">
        <f t="shared" si="31"/>
        <v>0.5</v>
      </c>
      <c r="T49" s="44">
        <f t="shared" si="31"/>
        <v>0.65594059405940597</v>
      </c>
      <c r="U49" s="73">
        <f t="shared" si="31"/>
        <v>0.34482758620689657</v>
      </c>
      <c r="V49" s="45">
        <f t="shared" si="31"/>
        <v>0</v>
      </c>
    </row>
    <row r="50" spans="2:22" x14ac:dyDescent="0.4">
      <c r="B50" s="46"/>
      <c r="C50" s="97" t="s">
        <v>19</v>
      </c>
      <c r="D50" s="47">
        <f>SUM(E50:V50)</f>
        <v>8</v>
      </c>
      <c r="E50" s="48">
        <v>3</v>
      </c>
      <c r="F50" s="48"/>
      <c r="G50" s="48"/>
      <c r="H50" s="48">
        <v>1</v>
      </c>
      <c r="I50" s="48">
        <v>1</v>
      </c>
      <c r="J50" s="48">
        <v>1</v>
      </c>
      <c r="K50" s="48">
        <v>1</v>
      </c>
      <c r="L50" s="48"/>
      <c r="M50" s="48"/>
      <c r="N50" s="48"/>
      <c r="O50" s="48"/>
      <c r="P50" s="48"/>
      <c r="Q50" s="48"/>
      <c r="R50" s="48"/>
      <c r="S50" s="48"/>
      <c r="T50" s="48">
        <v>1</v>
      </c>
      <c r="U50" s="58"/>
      <c r="V50" s="49"/>
    </row>
    <row r="51" spans="2:22" s="13" customFormat="1" x14ac:dyDescent="0.4">
      <c r="B51" s="50"/>
      <c r="C51" s="93"/>
      <c r="D51" s="12">
        <f>D50/$D$50</f>
        <v>1</v>
      </c>
      <c r="E51" s="17">
        <f t="shared" ref="E51:V51" si="32">E50/$D$50</f>
        <v>0.375</v>
      </c>
      <c r="F51" s="17">
        <f t="shared" si="32"/>
        <v>0</v>
      </c>
      <c r="G51" s="17">
        <f t="shared" si="32"/>
        <v>0</v>
      </c>
      <c r="H51" s="17">
        <f t="shared" si="32"/>
        <v>0.125</v>
      </c>
      <c r="I51" s="17">
        <f t="shared" si="32"/>
        <v>0.125</v>
      </c>
      <c r="J51" s="17">
        <f t="shared" si="32"/>
        <v>0.125</v>
      </c>
      <c r="K51" s="17">
        <f t="shared" si="32"/>
        <v>0.125</v>
      </c>
      <c r="L51" s="17">
        <f t="shared" si="32"/>
        <v>0</v>
      </c>
      <c r="M51" s="17">
        <f t="shared" si="32"/>
        <v>0</v>
      </c>
      <c r="N51" s="17">
        <f t="shared" si="32"/>
        <v>0</v>
      </c>
      <c r="O51" s="17">
        <f t="shared" si="32"/>
        <v>0</v>
      </c>
      <c r="P51" s="17">
        <f>P50/$D$50</f>
        <v>0</v>
      </c>
      <c r="Q51" s="17">
        <f>Q50/$D$50</f>
        <v>0</v>
      </c>
      <c r="R51" s="17">
        <f>R50/$D$50</f>
        <v>0</v>
      </c>
      <c r="S51" s="17">
        <f>S50/$D$50</f>
        <v>0</v>
      </c>
      <c r="T51" s="17">
        <f t="shared" si="32"/>
        <v>0.125</v>
      </c>
      <c r="U51" s="18">
        <f t="shared" si="32"/>
        <v>0</v>
      </c>
      <c r="V51" s="42">
        <f t="shared" si="32"/>
        <v>0</v>
      </c>
    </row>
    <row r="52" spans="2:22" s="13" customFormat="1" x14ac:dyDescent="0.4">
      <c r="B52" s="50"/>
      <c r="C52" s="94"/>
      <c r="D52" s="14">
        <f t="shared" ref="D52:V52" si="33">D50/D8</f>
        <v>1.9083969465648854E-3</v>
      </c>
      <c r="E52" s="19">
        <f t="shared" si="33"/>
        <v>2.6642984014209592E-3</v>
      </c>
      <c r="F52" s="19">
        <f t="shared" si="33"/>
        <v>0</v>
      </c>
      <c r="G52" s="19">
        <f t="shared" si="33"/>
        <v>0</v>
      </c>
      <c r="H52" s="19">
        <f t="shared" si="33"/>
        <v>5.9880239520958087E-3</v>
      </c>
      <c r="I52" s="19">
        <f t="shared" si="33"/>
        <v>9.3457943925233638E-3</v>
      </c>
      <c r="J52" s="19">
        <f t="shared" si="33"/>
        <v>4.9504950495049506E-3</v>
      </c>
      <c r="K52" s="19">
        <f t="shared" si="33"/>
        <v>2.3584905660377358E-3</v>
      </c>
      <c r="L52" s="19">
        <f t="shared" si="33"/>
        <v>0</v>
      </c>
      <c r="M52" s="19">
        <f t="shared" si="33"/>
        <v>0</v>
      </c>
      <c r="N52" s="19">
        <f t="shared" si="33"/>
        <v>0</v>
      </c>
      <c r="O52" s="19">
        <f t="shared" si="33"/>
        <v>0</v>
      </c>
      <c r="P52" s="19">
        <f t="shared" si="33"/>
        <v>0</v>
      </c>
      <c r="Q52" s="19">
        <f t="shared" si="33"/>
        <v>0</v>
      </c>
      <c r="R52" s="19">
        <f t="shared" si="33"/>
        <v>0</v>
      </c>
      <c r="S52" s="19">
        <f t="shared" si="33"/>
        <v>0</v>
      </c>
      <c r="T52" s="19">
        <f t="shared" si="33"/>
        <v>1.2376237623762376E-3</v>
      </c>
      <c r="U52" s="20">
        <f t="shared" si="33"/>
        <v>0</v>
      </c>
      <c r="V52" s="51">
        <f t="shared" si="33"/>
        <v>0</v>
      </c>
    </row>
    <row r="53" spans="2:22" x14ac:dyDescent="0.4">
      <c r="B53" s="46"/>
      <c r="C53" s="92" t="s">
        <v>6</v>
      </c>
      <c r="D53" s="62">
        <f>SUM(E53:V53)</f>
        <v>852</v>
      </c>
      <c r="E53" s="53">
        <v>286</v>
      </c>
      <c r="F53" s="53">
        <v>89</v>
      </c>
      <c r="G53" s="53">
        <v>57</v>
      </c>
      <c r="H53" s="53">
        <v>44</v>
      </c>
      <c r="I53" s="53">
        <v>37</v>
      </c>
      <c r="J53" s="53">
        <v>36</v>
      </c>
      <c r="K53" s="53">
        <v>84</v>
      </c>
      <c r="L53" s="53">
        <v>7</v>
      </c>
      <c r="M53" s="53">
        <v>1</v>
      </c>
      <c r="N53" s="53">
        <v>10</v>
      </c>
      <c r="O53" s="53"/>
      <c r="P53" s="53"/>
      <c r="Q53" s="53"/>
      <c r="R53" s="53">
        <v>2</v>
      </c>
      <c r="S53" s="53"/>
      <c r="T53" s="53">
        <v>197</v>
      </c>
      <c r="U53" s="60">
        <v>2</v>
      </c>
      <c r="V53" s="54"/>
    </row>
    <row r="54" spans="2:22" s="13" customFormat="1" x14ac:dyDescent="0.4">
      <c r="B54" s="50"/>
      <c r="C54" s="93"/>
      <c r="D54" s="12">
        <f>D53/$D$53</f>
        <v>1</v>
      </c>
      <c r="E54" s="17">
        <f t="shared" ref="E54:V54" si="34">E53/$D$53</f>
        <v>0.33568075117370894</v>
      </c>
      <c r="F54" s="17">
        <f t="shared" si="34"/>
        <v>0.10446009389671361</v>
      </c>
      <c r="G54" s="17">
        <f t="shared" si="34"/>
        <v>6.6901408450704219E-2</v>
      </c>
      <c r="H54" s="17">
        <f t="shared" si="34"/>
        <v>5.1643192488262914E-2</v>
      </c>
      <c r="I54" s="17">
        <f t="shared" si="34"/>
        <v>4.3427230046948359E-2</v>
      </c>
      <c r="J54" s="17">
        <f t="shared" si="34"/>
        <v>4.2253521126760563E-2</v>
      </c>
      <c r="K54" s="17">
        <f t="shared" si="34"/>
        <v>9.8591549295774641E-2</v>
      </c>
      <c r="L54" s="17">
        <f t="shared" si="34"/>
        <v>8.2159624413145546E-3</v>
      </c>
      <c r="M54" s="17">
        <f t="shared" si="34"/>
        <v>1.1737089201877935E-3</v>
      </c>
      <c r="N54" s="17">
        <f t="shared" si="34"/>
        <v>1.1737089201877934E-2</v>
      </c>
      <c r="O54" s="17">
        <f t="shared" si="34"/>
        <v>0</v>
      </c>
      <c r="P54" s="17">
        <f>P53/$D$53</f>
        <v>0</v>
      </c>
      <c r="Q54" s="17">
        <f>Q53/$D$53</f>
        <v>0</v>
      </c>
      <c r="R54" s="17">
        <f>R53/$D$53</f>
        <v>2.3474178403755869E-3</v>
      </c>
      <c r="S54" s="17">
        <f>S53/$D$53</f>
        <v>0</v>
      </c>
      <c r="T54" s="17">
        <f t="shared" si="34"/>
        <v>0.23122065727699531</v>
      </c>
      <c r="U54" s="18">
        <f t="shared" si="34"/>
        <v>2.3474178403755869E-3</v>
      </c>
      <c r="V54" s="42">
        <f t="shared" si="34"/>
        <v>0</v>
      </c>
    </row>
    <row r="55" spans="2:22" s="13" customFormat="1" x14ac:dyDescent="0.4">
      <c r="B55" s="50"/>
      <c r="C55" s="94"/>
      <c r="D55" s="14">
        <f t="shared" ref="D55:V55" si="35">D53/D8</f>
        <v>0.2032442748091603</v>
      </c>
      <c r="E55" s="19">
        <f t="shared" si="35"/>
        <v>0.25399644760213141</v>
      </c>
      <c r="F55" s="19">
        <f t="shared" si="35"/>
        <v>0.13146233382570163</v>
      </c>
      <c r="G55" s="19">
        <f t="shared" si="35"/>
        <v>0.17812500000000001</v>
      </c>
      <c r="H55" s="19">
        <f t="shared" si="35"/>
        <v>0.26347305389221559</v>
      </c>
      <c r="I55" s="19">
        <f t="shared" si="35"/>
        <v>0.34579439252336447</v>
      </c>
      <c r="J55" s="19">
        <f t="shared" si="35"/>
        <v>0.17821782178217821</v>
      </c>
      <c r="K55" s="19">
        <f t="shared" si="35"/>
        <v>0.19811320754716982</v>
      </c>
      <c r="L55" s="19">
        <f t="shared" si="35"/>
        <v>0.14000000000000001</v>
      </c>
      <c r="M55" s="19">
        <f t="shared" si="35"/>
        <v>0.2</v>
      </c>
      <c r="N55" s="19">
        <f t="shared" si="35"/>
        <v>0.27777777777777779</v>
      </c>
      <c r="O55" s="19">
        <f t="shared" si="35"/>
        <v>0</v>
      </c>
      <c r="P55" s="19">
        <f t="shared" si="35"/>
        <v>0</v>
      </c>
      <c r="Q55" s="19">
        <f t="shared" si="35"/>
        <v>0</v>
      </c>
      <c r="R55" s="19">
        <f t="shared" si="35"/>
        <v>8.7336244541484712E-3</v>
      </c>
      <c r="S55" s="19">
        <f t="shared" si="35"/>
        <v>0</v>
      </c>
      <c r="T55" s="19">
        <f t="shared" si="35"/>
        <v>0.24381188118811881</v>
      </c>
      <c r="U55" s="20">
        <f t="shared" si="35"/>
        <v>6.8965517241379309E-2</v>
      </c>
      <c r="V55" s="51">
        <f t="shared" si="35"/>
        <v>0</v>
      </c>
    </row>
    <row r="56" spans="2:22" x14ac:dyDescent="0.4">
      <c r="B56" s="46"/>
      <c r="C56" s="92" t="s">
        <v>24</v>
      </c>
      <c r="D56" s="52">
        <f>SUM(E56:V56)</f>
        <v>9</v>
      </c>
      <c r="E56" s="53">
        <v>2</v>
      </c>
      <c r="F56" s="53">
        <v>1</v>
      </c>
      <c r="G56" s="53"/>
      <c r="H56" s="53">
        <v>1</v>
      </c>
      <c r="I56" s="53"/>
      <c r="J56" s="53"/>
      <c r="K56" s="53">
        <v>3</v>
      </c>
      <c r="L56" s="53"/>
      <c r="M56" s="53"/>
      <c r="N56" s="53">
        <v>1</v>
      </c>
      <c r="O56" s="53"/>
      <c r="P56" s="53"/>
      <c r="Q56" s="53"/>
      <c r="R56" s="53"/>
      <c r="S56" s="53"/>
      <c r="T56" s="53">
        <v>1</v>
      </c>
      <c r="U56" s="60"/>
      <c r="V56" s="54"/>
    </row>
    <row r="57" spans="2:22" s="13" customFormat="1" x14ac:dyDescent="0.4">
      <c r="B57" s="50"/>
      <c r="C57" s="93"/>
      <c r="D57" s="12">
        <f>D56/$D$56</f>
        <v>1</v>
      </c>
      <c r="E57" s="17">
        <f t="shared" ref="E57:V57" si="36">E56/$D$56</f>
        <v>0.22222222222222221</v>
      </c>
      <c r="F57" s="17">
        <f t="shared" si="36"/>
        <v>0.1111111111111111</v>
      </c>
      <c r="G57" s="17">
        <f t="shared" si="36"/>
        <v>0</v>
      </c>
      <c r="H57" s="17">
        <f t="shared" si="36"/>
        <v>0.1111111111111111</v>
      </c>
      <c r="I57" s="17">
        <f t="shared" si="36"/>
        <v>0</v>
      </c>
      <c r="J57" s="17">
        <f t="shared" si="36"/>
        <v>0</v>
      </c>
      <c r="K57" s="17">
        <f t="shared" si="36"/>
        <v>0.33333333333333331</v>
      </c>
      <c r="L57" s="17">
        <f t="shared" si="36"/>
        <v>0</v>
      </c>
      <c r="M57" s="17">
        <f t="shared" si="36"/>
        <v>0</v>
      </c>
      <c r="N57" s="17">
        <f t="shared" si="36"/>
        <v>0.1111111111111111</v>
      </c>
      <c r="O57" s="17">
        <f t="shared" si="36"/>
        <v>0</v>
      </c>
      <c r="P57" s="17">
        <f>P56/$D$56</f>
        <v>0</v>
      </c>
      <c r="Q57" s="17">
        <f>Q56/$D$56</f>
        <v>0</v>
      </c>
      <c r="R57" s="17">
        <f>R56/$D$56</f>
        <v>0</v>
      </c>
      <c r="S57" s="17">
        <f>S56/$D$56</f>
        <v>0</v>
      </c>
      <c r="T57" s="17">
        <f t="shared" si="36"/>
        <v>0.1111111111111111</v>
      </c>
      <c r="U57" s="18">
        <f t="shared" si="36"/>
        <v>0</v>
      </c>
      <c r="V57" s="42">
        <f t="shared" si="36"/>
        <v>0</v>
      </c>
    </row>
    <row r="58" spans="2:22" s="13" customFormat="1" x14ac:dyDescent="0.4">
      <c r="B58" s="50"/>
      <c r="C58" s="94"/>
      <c r="D58" s="14">
        <f t="shared" ref="D58:V58" si="37">D56/D8</f>
        <v>2.1469465648854963E-3</v>
      </c>
      <c r="E58" s="19">
        <f t="shared" si="37"/>
        <v>1.7761989342806395E-3</v>
      </c>
      <c r="F58" s="19">
        <f t="shared" si="37"/>
        <v>1.4771048744460858E-3</v>
      </c>
      <c r="G58" s="19">
        <f t="shared" si="37"/>
        <v>0</v>
      </c>
      <c r="H58" s="19">
        <f t="shared" si="37"/>
        <v>5.9880239520958087E-3</v>
      </c>
      <c r="I58" s="19">
        <f t="shared" si="37"/>
        <v>0</v>
      </c>
      <c r="J58" s="19">
        <f t="shared" si="37"/>
        <v>0</v>
      </c>
      <c r="K58" s="19">
        <f t="shared" si="37"/>
        <v>7.0754716981132077E-3</v>
      </c>
      <c r="L58" s="19">
        <f t="shared" si="37"/>
        <v>0</v>
      </c>
      <c r="M58" s="19">
        <f t="shared" si="37"/>
        <v>0</v>
      </c>
      <c r="N58" s="19">
        <f t="shared" si="37"/>
        <v>2.7777777777777776E-2</v>
      </c>
      <c r="O58" s="19">
        <f t="shared" si="37"/>
        <v>0</v>
      </c>
      <c r="P58" s="19">
        <f t="shared" si="37"/>
        <v>0</v>
      </c>
      <c r="Q58" s="19">
        <f t="shared" si="37"/>
        <v>0</v>
      </c>
      <c r="R58" s="19">
        <f t="shared" si="37"/>
        <v>0</v>
      </c>
      <c r="S58" s="19">
        <f t="shared" si="37"/>
        <v>0</v>
      </c>
      <c r="T58" s="19">
        <f t="shared" si="37"/>
        <v>1.2376237623762376E-3</v>
      </c>
      <c r="U58" s="20">
        <f t="shared" si="37"/>
        <v>0</v>
      </c>
      <c r="V58" s="51">
        <f t="shared" si="37"/>
        <v>0</v>
      </c>
    </row>
    <row r="59" spans="2:22" x14ac:dyDescent="0.4">
      <c r="B59" s="46"/>
      <c r="C59" s="92" t="s">
        <v>11</v>
      </c>
      <c r="D59" s="52">
        <f>SUM(E59:V59)</f>
        <v>199</v>
      </c>
      <c r="E59" s="53">
        <v>133</v>
      </c>
      <c r="F59" s="53">
        <v>14</v>
      </c>
      <c r="G59" s="53">
        <v>19</v>
      </c>
      <c r="H59" s="53">
        <v>6</v>
      </c>
      <c r="I59" s="53">
        <v>4</v>
      </c>
      <c r="J59" s="53">
        <v>2</v>
      </c>
      <c r="K59" s="53">
        <v>5</v>
      </c>
      <c r="L59" s="53">
        <v>1</v>
      </c>
      <c r="M59" s="53">
        <v>1</v>
      </c>
      <c r="N59" s="53"/>
      <c r="O59" s="53"/>
      <c r="P59" s="53"/>
      <c r="Q59" s="53"/>
      <c r="R59" s="53">
        <v>1</v>
      </c>
      <c r="S59" s="53"/>
      <c r="T59" s="53">
        <v>13</v>
      </c>
      <c r="U59" s="60"/>
      <c r="V59" s="54"/>
    </row>
    <row r="60" spans="2:22" s="13" customFormat="1" x14ac:dyDescent="0.4">
      <c r="B60" s="50"/>
      <c r="C60" s="93"/>
      <c r="D60" s="12">
        <f>D59/$D$59</f>
        <v>1</v>
      </c>
      <c r="E60" s="17">
        <f t="shared" ref="E60:V60" si="38">E59/$D$59</f>
        <v>0.66834170854271358</v>
      </c>
      <c r="F60" s="17">
        <f t="shared" si="38"/>
        <v>7.0351758793969849E-2</v>
      </c>
      <c r="G60" s="17">
        <f t="shared" si="38"/>
        <v>9.5477386934673364E-2</v>
      </c>
      <c r="H60" s="17">
        <f t="shared" si="38"/>
        <v>3.015075376884422E-2</v>
      </c>
      <c r="I60" s="17">
        <f t="shared" si="38"/>
        <v>2.0100502512562814E-2</v>
      </c>
      <c r="J60" s="17">
        <f t="shared" si="38"/>
        <v>1.0050251256281407E-2</v>
      </c>
      <c r="K60" s="17">
        <f t="shared" si="38"/>
        <v>2.5125628140703519E-2</v>
      </c>
      <c r="L60" s="17">
        <f t="shared" si="38"/>
        <v>5.0251256281407036E-3</v>
      </c>
      <c r="M60" s="17">
        <f t="shared" si="38"/>
        <v>5.0251256281407036E-3</v>
      </c>
      <c r="N60" s="17">
        <f t="shared" si="38"/>
        <v>0</v>
      </c>
      <c r="O60" s="17">
        <f t="shared" si="38"/>
        <v>0</v>
      </c>
      <c r="P60" s="17">
        <f>P59/$D$59</f>
        <v>0</v>
      </c>
      <c r="Q60" s="17">
        <f>Q59/$D$59</f>
        <v>0</v>
      </c>
      <c r="R60" s="17">
        <f>R59/$D$59</f>
        <v>5.0251256281407036E-3</v>
      </c>
      <c r="S60" s="17">
        <f>S59/$D$59</f>
        <v>0</v>
      </c>
      <c r="T60" s="17">
        <f t="shared" si="38"/>
        <v>6.5326633165829151E-2</v>
      </c>
      <c r="U60" s="18">
        <f t="shared" si="38"/>
        <v>0</v>
      </c>
      <c r="V60" s="42">
        <f t="shared" si="38"/>
        <v>0</v>
      </c>
    </row>
    <row r="61" spans="2:22" s="13" customFormat="1" x14ac:dyDescent="0.4">
      <c r="B61" s="50"/>
      <c r="C61" s="94"/>
      <c r="D61" s="14">
        <f t="shared" ref="D61:V61" si="39">D59/D8</f>
        <v>4.7471374045801526E-2</v>
      </c>
      <c r="E61" s="19">
        <f t="shared" si="39"/>
        <v>0.11811722912966252</v>
      </c>
      <c r="F61" s="19">
        <f t="shared" si="39"/>
        <v>2.0679468242245199E-2</v>
      </c>
      <c r="G61" s="19">
        <f t="shared" si="39"/>
        <v>5.9374999999999997E-2</v>
      </c>
      <c r="H61" s="19">
        <f t="shared" si="39"/>
        <v>3.5928143712574849E-2</v>
      </c>
      <c r="I61" s="19">
        <f t="shared" si="39"/>
        <v>3.7383177570093455E-2</v>
      </c>
      <c r="J61" s="19">
        <f t="shared" si="39"/>
        <v>9.9009900990099011E-3</v>
      </c>
      <c r="K61" s="19">
        <f t="shared" si="39"/>
        <v>1.179245283018868E-2</v>
      </c>
      <c r="L61" s="19">
        <f t="shared" si="39"/>
        <v>0.02</v>
      </c>
      <c r="M61" s="19">
        <f t="shared" si="39"/>
        <v>0.2</v>
      </c>
      <c r="N61" s="19">
        <f t="shared" si="39"/>
        <v>0</v>
      </c>
      <c r="O61" s="19">
        <f t="shared" si="39"/>
        <v>0</v>
      </c>
      <c r="P61" s="19">
        <f t="shared" si="39"/>
        <v>0</v>
      </c>
      <c r="Q61" s="19">
        <f t="shared" si="39"/>
        <v>0</v>
      </c>
      <c r="R61" s="19">
        <f t="shared" si="39"/>
        <v>4.3668122270742356E-3</v>
      </c>
      <c r="S61" s="19">
        <f t="shared" si="39"/>
        <v>0</v>
      </c>
      <c r="T61" s="19">
        <f t="shared" si="39"/>
        <v>1.608910891089109E-2</v>
      </c>
      <c r="U61" s="20">
        <f t="shared" si="39"/>
        <v>0</v>
      </c>
      <c r="V61" s="51">
        <f t="shared" si="39"/>
        <v>0</v>
      </c>
    </row>
    <row r="62" spans="2:22" x14ac:dyDescent="0.4">
      <c r="B62" s="46"/>
      <c r="C62" s="92" t="s">
        <v>48</v>
      </c>
      <c r="D62" s="52">
        <f>SUM(E62:V62)</f>
        <v>241</v>
      </c>
      <c r="E62" s="53">
        <v>19</v>
      </c>
      <c r="F62" s="53">
        <v>23</v>
      </c>
      <c r="G62" s="53">
        <v>15</v>
      </c>
      <c r="H62" s="53">
        <v>15</v>
      </c>
      <c r="I62" s="53">
        <v>12</v>
      </c>
      <c r="J62" s="53">
        <v>40</v>
      </c>
      <c r="K62" s="53">
        <v>62</v>
      </c>
      <c r="L62" s="53"/>
      <c r="M62" s="53"/>
      <c r="N62" s="53"/>
      <c r="O62" s="53"/>
      <c r="P62" s="53">
        <v>1</v>
      </c>
      <c r="Q62" s="53"/>
      <c r="R62" s="53"/>
      <c r="S62" s="53">
        <v>1</v>
      </c>
      <c r="T62" s="53">
        <v>53</v>
      </c>
      <c r="U62" s="60"/>
      <c r="V62" s="54"/>
    </row>
    <row r="63" spans="2:22" s="13" customFormat="1" x14ac:dyDescent="0.4">
      <c r="B63" s="50"/>
      <c r="C63" s="93"/>
      <c r="D63" s="12">
        <f t="shared" ref="D63:V63" si="40">D62/$D$62</f>
        <v>1</v>
      </c>
      <c r="E63" s="17">
        <f t="shared" si="40"/>
        <v>7.8838174273858919E-2</v>
      </c>
      <c r="F63" s="17">
        <f t="shared" si="40"/>
        <v>9.5435684647302899E-2</v>
      </c>
      <c r="G63" s="17">
        <f t="shared" si="40"/>
        <v>6.2240663900414939E-2</v>
      </c>
      <c r="H63" s="17">
        <f t="shared" si="40"/>
        <v>6.2240663900414939E-2</v>
      </c>
      <c r="I63" s="17">
        <f t="shared" si="40"/>
        <v>4.9792531120331947E-2</v>
      </c>
      <c r="J63" s="17">
        <f t="shared" si="40"/>
        <v>0.16597510373443983</v>
      </c>
      <c r="K63" s="17">
        <f t="shared" si="40"/>
        <v>0.25726141078838172</v>
      </c>
      <c r="L63" s="17">
        <f t="shared" si="40"/>
        <v>0</v>
      </c>
      <c r="M63" s="17">
        <f t="shared" si="40"/>
        <v>0</v>
      </c>
      <c r="N63" s="17">
        <f t="shared" si="40"/>
        <v>0</v>
      </c>
      <c r="O63" s="17">
        <f t="shared" si="40"/>
        <v>0</v>
      </c>
      <c r="P63" s="17">
        <f t="shared" si="40"/>
        <v>4.1493775933609959E-3</v>
      </c>
      <c r="Q63" s="17">
        <f t="shared" si="40"/>
        <v>0</v>
      </c>
      <c r="R63" s="17">
        <f t="shared" si="40"/>
        <v>0</v>
      </c>
      <c r="S63" s="17">
        <f t="shared" si="40"/>
        <v>4.1493775933609959E-3</v>
      </c>
      <c r="T63" s="17">
        <f t="shared" si="40"/>
        <v>0.21991701244813278</v>
      </c>
      <c r="U63" s="18">
        <f t="shared" si="40"/>
        <v>0</v>
      </c>
      <c r="V63" s="42">
        <f t="shared" si="40"/>
        <v>0</v>
      </c>
    </row>
    <row r="64" spans="2:22" s="13" customFormat="1" x14ac:dyDescent="0.4">
      <c r="B64" s="50"/>
      <c r="C64" s="94"/>
      <c r="D64" s="14">
        <f t="shared" ref="D64:V64" si="41">D62/D8</f>
        <v>5.7490458015267178E-2</v>
      </c>
      <c r="E64" s="19">
        <f t="shared" si="41"/>
        <v>1.6873889875666074E-2</v>
      </c>
      <c r="F64" s="19">
        <f t="shared" si="41"/>
        <v>3.3973412112259974E-2</v>
      </c>
      <c r="G64" s="19">
        <f t="shared" si="41"/>
        <v>4.6875E-2</v>
      </c>
      <c r="H64" s="19">
        <f t="shared" si="41"/>
        <v>8.9820359281437126E-2</v>
      </c>
      <c r="I64" s="19">
        <f t="shared" si="41"/>
        <v>0.11214953271028037</v>
      </c>
      <c r="J64" s="19">
        <f t="shared" si="41"/>
        <v>0.19801980198019803</v>
      </c>
      <c r="K64" s="19">
        <f t="shared" si="41"/>
        <v>0.14622641509433962</v>
      </c>
      <c r="L64" s="19">
        <f t="shared" si="41"/>
        <v>0</v>
      </c>
      <c r="M64" s="19">
        <f t="shared" si="41"/>
        <v>0</v>
      </c>
      <c r="N64" s="19">
        <f t="shared" si="41"/>
        <v>0</v>
      </c>
      <c r="O64" s="19">
        <f t="shared" si="41"/>
        <v>0</v>
      </c>
      <c r="P64" s="19">
        <f t="shared" si="41"/>
        <v>1</v>
      </c>
      <c r="Q64" s="19">
        <f t="shared" si="41"/>
        <v>0</v>
      </c>
      <c r="R64" s="19">
        <f t="shared" si="41"/>
        <v>0</v>
      </c>
      <c r="S64" s="19">
        <f t="shared" si="41"/>
        <v>0.25</v>
      </c>
      <c r="T64" s="19">
        <f t="shared" si="41"/>
        <v>6.5594059405940597E-2</v>
      </c>
      <c r="U64" s="20">
        <f t="shared" si="41"/>
        <v>0</v>
      </c>
      <c r="V64" s="51">
        <f t="shared" si="41"/>
        <v>0</v>
      </c>
    </row>
    <row r="65" spans="2:22" x14ac:dyDescent="0.4">
      <c r="B65" s="46"/>
      <c r="C65" s="92" t="s">
        <v>16</v>
      </c>
      <c r="D65" s="52">
        <f>SUM(E65:V65)</f>
        <v>800</v>
      </c>
      <c r="E65" s="53">
        <v>103</v>
      </c>
      <c r="F65" s="53">
        <v>172</v>
      </c>
      <c r="G65" s="53">
        <v>68</v>
      </c>
      <c r="H65" s="53">
        <v>37</v>
      </c>
      <c r="I65" s="53">
        <v>19</v>
      </c>
      <c r="J65" s="53">
        <v>31</v>
      </c>
      <c r="K65" s="53">
        <v>67</v>
      </c>
      <c r="L65" s="53">
        <v>9</v>
      </c>
      <c r="M65" s="53"/>
      <c r="N65" s="53">
        <v>11</v>
      </c>
      <c r="O65" s="53"/>
      <c r="P65" s="53"/>
      <c r="Q65" s="53"/>
      <c r="R65" s="53">
        <v>9</v>
      </c>
      <c r="S65" s="53">
        <v>1</v>
      </c>
      <c r="T65" s="53">
        <v>265</v>
      </c>
      <c r="U65" s="60">
        <v>8</v>
      </c>
      <c r="V65" s="54"/>
    </row>
    <row r="66" spans="2:22" s="13" customFormat="1" ht="12.75" customHeight="1" x14ac:dyDescent="0.4">
      <c r="B66" s="50"/>
      <c r="C66" s="93"/>
      <c r="D66" s="12">
        <f>D65/$D$65</f>
        <v>1</v>
      </c>
      <c r="E66" s="17">
        <f t="shared" ref="E66:V66" si="42">E65/$D$65</f>
        <v>0.12875</v>
      </c>
      <c r="F66" s="17">
        <f t="shared" si="42"/>
        <v>0.215</v>
      </c>
      <c r="G66" s="17">
        <f t="shared" si="42"/>
        <v>8.5000000000000006E-2</v>
      </c>
      <c r="H66" s="17">
        <f t="shared" si="42"/>
        <v>4.6249999999999999E-2</v>
      </c>
      <c r="I66" s="17">
        <f t="shared" si="42"/>
        <v>2.375E-2</v>
      </c>
      <c r="J66" s="17">
        <f t="shared" si="42"/>
        <v>3.875E-2</v>
      </c>
      <c r="K66" s="17">
        <f t="shared" si="42"/>
        <v>8.3750000000000005E-2</v>
      </c>
      <c r="L66" s="17">
        <f t="shared" si="42"/>
        <v>1.125E-2</v>
      </c>
      <c r="M66" s="17">
        <f t="shared" si="42"/>
        <v>0</v>
      </c>
      <c r="N66" s="17">
        <f t="shared" si="42"/>
        <v>1.375E-2</v>
      </c>
      <c r="O66" s="17">
        <f t="shared" si="42"/>
        <v>0</v>
      </c>
      <c r="P66" s="17">
        <f>P65/$D$65</f>
        <v>0</v>
      </c>
      <c r="Q66" s="17">
        <f>Q65/$D$65</f>
        <v>0</v>
      </c>
      <c r="R66" s="17">
        <f>R65/$D$65</f>
        <v>1.125E-2</v>
      </c>
      <c r="S66" s="17">
        <f>S65/$D$65</f>
        <v>1.25E-3</v>
      </c>
      <c r="T66" s="17">
        <f t="shared" si="42"/>
        <v>0.33124999999999999</v>
      </c>
      <c r="U66" s="18">
        <f t="shared" si="42"/>
        <v>0.01</v>
      </c>
      <c r="V66" s="42">
        <f t="shared" si="42"/>
        <v>0</v>
      </c>
    </row>
    <row r="67" spans="2:22" s="13" customFormat="1" ht="19.5" customHeight="1" thickBot="1" x14ac:dyDescent="0.45">
      <c r="B67" s="50"/>
      <c r="C67" s="98"/>
      <c r="D67" s="37">
        <f t="shared" ref="D67:V67" si="43">D65/D8</f>
        <v>0.19083969465648856</v>
      </c>
      <c r="E67" s="21">
        <f t="shared" si="43"/>
        <v>9.1474245115452935E-2</v>
      </c>
      <c r="F67" s="21">
        <f t="shared" si="43"/>
        <v>0.25406203840472674</v>
      </c>
      <c r="G67" s="21">
        <f t="shared" si="43"/>
        <v>0.21249999999999999</v>
      </c>
      <c r="H67" s="21">
        <f t="shared" si="43"/>
        <v>0.22155688622754491</v>
      </c>
      <c r="I67" s="21">
        <f t="shared" si="43"/>
        <v>0.17757009345794392</v>
      </c>
      <c r="J67" s="21">
        <f t="shared" si="43"/>
        <v>0.15346534653465346</v>
      </c>
      <c r="K67" s="21">
        <f t="shared" si="43"/>
        <v>0.15801886792452829</v>
      </c>
      <c r="L67" s="21">
        <f t="shared" si="43"/>
        <v>0.18</v>
      </c>
      <c r="M67" s="21">
        <f t="shared" si="43"/>
        <v>0</v>
      </c>
      <c r="N67" s="21">
        <f t="shared" si="43"/>
        <v>0.30555555555555558</v>
      </c>
      <c r="O67" s="21">
        <f t="shared" si="43"/>
        <v>0</v>
      </c>
      <c r="P67" s="21">
        <f t="shared" si="43"/>
        <v>0</v>
      </c>
      <c r="Q67" s="21">
        <f t="shared" si="43"/>
        <v>0</v>
      </c>
      <c r="R67" s="21">
        <f t="shared" si="43"/>
        <v>3.9301310043668124E-2</v>
      </c>
      <c r="S67" s="21">
        <f t="shared" si="43"/>
        <v>0.25</v>
      </c>
      <c r="T67" s="21">
        <f t="shared" si="43"/>
        <v>0.32797029702970298</v>
      </c>
      <c r="U67" s="22">
        <f t="shared" si="43"/>
        <v>0.27586206896551724</v>
      </c>
      <c r="V67" s="56">
        <f t="shared" si="43"/>
        <v>0</v>
      </c>
    </row>
    <row r="68" spans="2:22" x14ac:dyDescent="0.4">
      <c r="B68" s="86" t="s">
        <v>49</v>
      </c>
      <c r="C68" s="95"/>
      <c r="D68" s="9">
        <f>SUM(E68:V68)</f>
        <v>69</v>
      </c>
      <c r="E68" s="40">
        <v>19</v>
      </c>
      <c r="F68" s="40">
        <v>5</v>
      </c>
      <c r="G68" s="40">
        <v>6</v>
      </c>
      <c r="H68" s="40">
        <v>9</v>
      </c>
      <c r="I68" s="40">
        <v>4</v>
      </c>
      <c r="J68" s="40">
        <v>3</v>
      </c>
      <c r="K68" s="40">
        <v>14</v>
      </c>
      <c r="L68" s="40">
        <v>1</v>
      </c>
      <c r="M68" s="40"/>
      <c r="N68" s="40"/>
      <c r="O68" s="40"/>
      <c r="P68" s="40"/>
      <c r="Q68" s="40"/>
      <c r="R68" s="40"/>
      <c r="S68" s="40"/>
      <c r="T68" s="40">
        <v>8</v>
      </c>
      <c r="U68" s="71"/>
      <c r="V68" s="41"/>
    </row>
    <row r="69" spans="2:22" s="13" customFormat="1" x14ac:dyDescent="0.4">
      <c r="B69" s="88"/>
      <c r="C69" s="96"/>
      <c r="D69" s="12">
        <f>D68/$D$68</f>
        <v>1</v>
      </c>
      <c r="E69" s="17">
        <f t="shared" ref="E69:V69" si="44">E68/$D$68</f>
        <v>0.27536231884057971</v>
      </c>
      <c r="F69" s="17">
        <f t="shared" si="44"/>
        <v>7.2463768115942032E-2</v>
      </c>
      <c r="G69" s="17">
        <f t="shared" si="44"/>
        <v>8.6956521739130432E-2</v>
      </c>
      <c r="H69" s="17">
        <f t="shared" si="44"/>
        <v>0.13043478260869565</v>
      </c>
      <c r="I69" s="17">
        <f t="shared" si="44"/>
        <v>5.7971014492753624E-2</v>
      </c>
      <c r="J69" s="17">
        <f t="shared" si="44"/>
        <v>4.3478260869565216E-2</v>
      </c>
      <c r="K69" s="17">
        <f t="shared" si="44"/>
        <v>0.20289855072463769</v>
      </c>
      <c r="L69" s="17">
        <f t="shared" si="44"/>
        <v>1.4492753623188406E-2</v>
      </c>
      <c r="M69" s="17">
        <f t="shared" si="44"/>
        <v>0</v>
      </c>
      <c r="N69" s="17">
        <f t="shared" si="44"/>
        <v>0</v>
      </c>
      <c r="O69" s="17">
        <f t="shared" si="44"/>
        <v>0</v>
      </c>
      <c r="P69" s="17">
        <f>P68/$D$68</f>
        <v>0</v>
      </c>
      <c r="Q69" s="17">
        <f>Q68/$D$68</f>
        <v>0</v>
      </c>
      <c r="R69" s="17">
        <f>R68/$D$68</f>
        <v>0</v>
      </c>
      <c r="S69" s="17">
        <f>S68/$D$68</f>
        <v>0</v>
      </c>
      <c r="T69" s="17">
        <f t="shared" si="44"/>
        <v>0.11594202898550725</v>
      </c>
      <c r="U69" s="18">
        <f t="shared" si="44"/>
        <v>0</v>
      </c>
      <c r="V69" s="42">
        <f t="shared" si="44"/>
        <v>0</v>
      </c>
    </row>
    <row r="70" spans="2:22" s="13" customFormat="1" ht="16.5" thickBot="1" x14ac:dyDescent="0.45">
      <c r="B70" s="101"/>
      <c r="C70" s="102"/>
      <c r="D70" s="37">
        <f t="shared" ref="D70:V70" si="45">D68/D8</f>
        <v>1.6459923664122137E-2</v>
      </c>
      <c r="E70" s="21">
        <f t="shared" si="45"/>
        <v>1.6873889875666074E-2</v>
      </c>
      <c r="F70" s="21">
        <f t="shared" si="45"/>
        <v>7.385524372230428E-3</v>
      </c>
      <c r="G70" s="21">
        <f t="shared" si="45"/>
        <v>1.8749999999999999E-2</v>
      </c>
      <c r="H70" s="21">
        <f t="shared" si="45"/>
        <v>5.3892215568862277E-2</v>
      </c>
      <c r="I70" s="21">
        <f t="shared" si="45"/>
        <v>3.7383177570093455E-2</v>
      </c>
      <c r="J70" s="21">
        <f t="shared" si="45"/>
        <v>1.4851485148514851E-2</v>
      </c>
      <c r="K70" s="21">
        <f t="shared" si="45"/>
        <v>3.3018867924528301E-2</v>
      </c>
      <c r="L70" s="21">
        <f t="shared" si="45"/>
        <v>0.02</v>
      </c>
      <c r="M70" s="21">
        <f t="shared" si="45"/>
        <v>0</v>
      </c>
      <c r="N70" s="21">
        <f t="shared" si="45"/>
        <v>0</v>
      </c>
      <c r="O70" s="21">
        <f t="shared" si="45"/>
        <v>0</v>
      </c>
      <c r="P70" s="21">
        <f t="shared" si="45"/>
        <v>0</v>
      </c>
      <c r="Q70" s="21">
        <f t="shared" si="45"/>
        <v>0</v>
      </c>
      <c r="R70" s="21">
        <f t="shared" si="45"/>
        <v>0</v>
      </c>
      <c r="S70" s="21">
        <f t="shared" si="45"/>
        <v>0</v>
      </c>
      <c r="T70" s="21">
        <f t="shared" si="45"/>
        <v>9.9009900990099011E-3</v>
      </c>
      <c r="U70" s="22">
        <f t="shared" si="45"/>
        <v>0</v>
      </c>
      <c r="V70" s="56">
        <f t="shared" si="45"/>
        <v>0</v>
      </c>
    </row>
    <row r="71" spans="2:22" x14ac:dyDescent="0.4">
      <c r="B71" s="86" t="s">
        <v>50</v>
      </c>
      <c r="C71" s="95"/>
      <c r="D71" s="63">
        <f>D74+D77+D80+D83+D86</f>
        <v>1119</v>
      </c>
      <c r="E71" s="40">
        <f t="shared" ref="E71:V71" si="46">E74+E77+E80+E83+E86</f>
        <v>397</v>
      </c>
      <c r="F71" s="40">
        <f t="shared" si="46"/>
        <v>215</v>
      </c>
      <c r="G71" s="40">
        <f t="shared" si="46"/>
        <v>108</v>
      </c>
      <c r="H71" s="40">
        <f t="shared" si="46"/>
        <v>31</v>
      </c>
      <c r="I71" s="40">
        <f t="shared" si="46"/>
        <v>20</v>
      </c>
      <c r="J71" s="40">
        <f t="shared" si="46"/>
        <v>45</v>
      </c>
      <c r="K71" s="40">
        <f t="shared" si="46"/>
        <v>97</v>
      </c>
      <c r="L71" s="40">
        <f t="shared" si="46"/>
        <v>19</v>
      </c>
      <c r="M71" s="40">
        <f t="shared" si="46"/>
        <v>2</v>
      </c>
      <c r="N71" s="40">
        <f t="shared" si="46"/>
        <v>8</v>
      </c>
      <c r="O71" s="40">
        <f t="shared" si="46"/>
        <v>4</v>
      </c>
      <c r="P71" s="40">
        <f t="shared" si="46"/>
        <v>0</v>
      </c>
      <c r="Q71" s="40">
        <f t="shared" si="46"/>
        <v>0</v>
      </c>
      <c r="R71" s="40">
        <f t="shared" si="46"/>
        <v>3</v>
      </c>
      <c r="S71" s="40">
        <f t="shared" si="46"/>
        <v>1</v>
      </c>
      <c r="T71" s="40">
        <f t="shared" si="46"/>
        <v>165</v>
      </c>
      <c r="U71" s="71">
        <f t="shared" si="46"/>
        <v>4</v>
      </c>
      <c r="V71" s="41">
        <f t="shared" si="46"/>
        <v>0</v>
      </c>
    </row>
    <row r="72" spans="2:22" s="13" customFormat="1" x14ac:dyDescent="0.4">
      <c r="B72" s="88"/>
      <c r="C72" s="96"/>
      <c r="D72" s="12">
        <f>D71/$D$71</f>
        <v>1</v>
      </c>
      <c r="E72" s="17">
        <f t="shared" ref="E72:V72" si="47">E71/$D$71</f>
        <v>0.35478105451295799</v>
      </c>
      <c r="F72" s="17">
        <f t="shared" si="47"/>
        <v>0.19213583556747096</v>
      </c>
      <c r="G72" s="17">
        <f t="shared" si="47"/>
        <v>9.6514745308310987E-2</v>
      </c>
      <c r="H72" s="17">
        <f t="shared" si="47"/>
        <v>2.7703306523681859E-2</v>
      </c>
      <c r="I72" s="17">
        <f t="shared" si="47"/>
        <v>1.7873100983020553E-2</v>
      </c>
      <c r="J72" s="17">
        <f t="shared" si="47"/>
        <v>4.0214477211796246E-2</v>
      </c>
      <c r="K72" s="17">
        <f t="shared" si="47"/>
        <v>8.6684539767649685E-2</v>
      </c>
      <c r="L72" s="17">
        <f t="shared" si="47"/>
        <v>1.6979445933869526E-2</v>
      </c>
      <c r="M72" s="17">
        <f t="shared" si="47"/>
        <v>1.7873100983020554E-3</v>
      </c>
      <c r="N72" s="17">
        <f t="shared" si="47"/>
        <v>7.1492403932082215E-3</v>
      </c>
      <c r="O72" s="17">
        <f t="shared" si="47"/>
        <v>3.5746201966041107E-3</v>
      </c>
      <c r="P72" s="17">
        <f>P71/$D$71</f>
        <v>0</v>
      </c>
      <c r="Q72" s="17">
        <f>Q71/$D$71</f>
        <v>0</v>
      </c>
      <c r="R72" s="17">
        <f>R71/$D$71</f>
        <v>2.6809651474530832E-3</v>
      </c>
      <c r="S72" s="17">
        <f>S71/$D$71</f>
        <v>8.9365504915102768E-4</v>
      </c>
      <c r="T72" s="17">
        <f t="shared" si="47"/>
        <v>0.14745308310991956</v>
      </c>
      <c r="U72" s="18">
        <f t="shared" si="47"/>
        <v>3.5746201966041107E-3</v>
      </c>
      <c r="V72" s="42">
        <f t="shared" si="47"/>
        <v>0</v>
      </c>
    </row>
    <row r="73" spans="2:22" s="13" customFormat="1" ht="16.5" thickBot="1" x14ac:dyDescent="0.45">
      <c r="B73" s="88"/>
      <c r="C73" s="96"/>
      <c r="D73" s="43">
        <f t="shared" ref="D73:V73" si="48">D71/D8</f>
        <v>0.26693702290076338</v>
      </c>
      <c r="E73" s="44">
        <f t="shared" si="48"/>
        <v>0.35257548845470693</v>
      </c>
      <c r="F73" s="44">
        <f t="shared" si="48"/>
        <v>0.31757754800590843</v>
      </c>
      <c r="G73" s="44">
        <f t="shared" si="48"/>
        <v>0.33750000000000002</v>
      </c>
      <c r="H73" s="44">
        <f t="shared" si="48"/>
        <v>0.18562874251497005</v>
      </c>
      <c r="I73" s="44">
        <f t="shared" si="48"/>
        <v>0.18691588785046728</v>
      </c>
      <c r="J73" s="44">
        <f t="shared" si="48"/>
        <v>0.22277227722772278</v>
      </c>
      <c r="K73" s="44">
        <f t="shared" si="48"/>
        <v>0.22877358490566038</v>
      </c>
      <c r="L73" s="44">
        <f t="shared" si="48"/>
        <v>0.38</v>
      </c>
      <c r="M73" s="44">
        <f t="shared" si="48"/>
        <v>0.4</v>
      </c>
      <c r="N73" s="44">
        <f t="shared" si="48"/>
        <v>0.22222222222222221</v>
      </c>
      <c r="O73" s="44">
        <f t="shared" si="48"/>
        <v>1</v>
      </c>
      <c r="P73" s="44">
        <f t="shared" si="48"/>
        <v>0</v>
      </c>
      <c r="Q73" s="44">
        <f t="shared" si="48"/>
        <v>0</v>
      </c>
      <c r="R73" s="44">
        <f t="shared" si="48"/>
        <v>1.3100436681222707E-2</v>
      </c>
      <c r="S73" s="44">
        <f t="shared" si="48"/>
        <v>0.25</v>
      </c>
      <c r="T73" s="44">
        <f t="shared" si="48"/>
        <v>0.2042079207920792</v>
      </c>
      <c r="U73" s="73">
        <f t="shared" si="48"/>
        <v>0.13793103448275862</v>
      </c>
      <c r="V73" s="45">
        <f t="shared" si="48"/>
        <v>0</v>
      </c>
    </row>
    <row r="74" spans="2:22" x14ac:dyDescent="0.4">
      <c r="B74" s="46"/>
      <c r="C74" s="97" t="s">
        <v>51</v>
      </c>
      <c r="D74" s="47">
        <f>SUM(E74:V74)</f>
        <v>15</v>
      </c>
      <c r="E74" s="48">
        <v>3</v>
      </c>
      <c r="F74" s="48"/>
      <c r="G74" s="48">
        <v>2</v>
      </c>
      <c r="H74" s="48">
        <v>2</v>
      </c>
      <c r="I74" s="48"/>
      <c r="J74" s="48">
        <v>1</v>
      </c>
      <c r="K74" s="48">
        <v>3</v>
      </c>
      <c r="L74" s="48">
        <v>2</v>
      </c>
      <c r="M74" s="48"/>
      <c r="N74" s="48"/>
      <c r="O74" s="48"/>
      <c r="P74" s="48"/>
      <c r="Q74" s="48"/>
      <c r="R74" s="48"/>
      <c r="S74" s="48"/>
      <c r="T74" s="48">
        <v>2</v>
      </c>
      <c r="U74" s="58"/>
      <c r="V74" s="49"/>
    </row>
    <row r="75" spans="2:22" s="13" customFormat="1" x14ac:dyDescent="0.4">
      <c r="B75" s="50"/>
      <c r="C75" s="93"/>
      <c r="D75" s="12">
        <f>D74/$D$74</f>
        <v>1</v>
      </c>
      <c r="E75" s="17">
        <f t="shared" ref="E75:V75" si="49">E74/$D$74</f>
        <v>0.2</v>
      </c>
      <c r="F75" s="17">
        <f t="shared" si="49"/>
        <v>0</v>
      </c>
      <c r="G75" s="17">
        <f t="shared" si="49"/>
        <v>0.13333333333333333</v>
      </c>
      <c r="H75" s="17">
        <f t="shared" si="49"/>
        <v>0.13333333333333333</v>
      </c>
      <c r="I75" s="17">
        <f t="shared" si="49"/>
        <v>0</v>
      </c>
      <c r="J75" s="17">
        <f t="shared" si="49"/>
        <v>6.6666666666666666E-2</v>
      </c>
      <c r="K75" s="17">
        <f t="shared" si="49"/>
        <v>0.2</v>
      </c>
      <c r="L75" s="17">
        <f t="shared" si="49"/>
        <v>0.13333333333333333</v>
      </c>
      <c r="M75" s="17">
        <f t="shared" si="49"/>
        <v>0</v>
      </c>
      <c r="N75" s="17">
        <f t="shared" si="49"/>
        <v>0</v>
      </c>
      <c r="O75" s="17">
        <f t="shared" si="49"/>
        <v>0</v>
      </c>
      <c r="P75" s="17">
        <f>P74/$D$74</f>
        <v>0</v>
      </c>
      <c r="Q75" s="17">
        <f>Q74/$D$74</f>
        <v>0</v>
      </c>
      <c r="R75" s="17">
        <f>R74/$D$74</f>
        <v>0</v>
      </c>
      <c r="S75" s="17">
        <f>S74/$D$74</f>
        <v>0</v>
      </c>
      <c r="T75" s="17">
        <f t="shared" si="49"/>
        <v>0.13333333333333333</v>
      </c>
      <c r="U75" s="18">
        <f t="shared" si="49"/>
        <v>0</v>
      </c>
      <c r="V75" s="42">
        <f t="shared" si="49"/>
        <v>0</v>
      </c>
    </row>
    <row r="76" spans="2:22" s="13" customFormat="1" x14ac:dyDescent="0.4">
      <c r="B76" s="50"/>
      <c r="C76" s="94"/>
      <c r="D76" s="14">
        <f t="shared" ref="D76:V76" si="50">D74/D8</f>
        <v>3.5782442748091602E-3</v>
      </c>
      <c r="E76" s="19">
        <f t="shared" si="50"/>
        <v>2.6642984014209592E-3</v>
      </c>
      <c r="F76" s="19">
        <f t="shared" si="50"/>
        <v>0</v>
      </c>
      <c r="G76" s="19">
        <f t="shared" si="50"/>
        <v>6.2500000000000003E-3</v>
      </c>
      <c r="H76" s="19">
        <f t="shared" si="50"/>
        <v>1.1976047904191617E-2</v>
      </c>
      <c r="I76" s="19">
        <f t="shared" si="50"/>
        <v>0</v>
      </c>
      <c r="J76" s="19">
        <f t="shared" si="50"/>
        <v>4.9504950495049506E-3</v>
      </c>
      <c r="K76" s="19">
        <f t="shared" si="50"/>
        <v>7.0754716981132077E-3</v>
      </c>
      <c r="L76" s="19">
        <f t="shared" si="50"/>
        <v>0.04</v>
      </c>
      <c r="M76" s="19">
        <f t="shared" si="50"/>
        <v>0</v>
      </c>
      <c r="N76" s="19">
        <f t="shared" si="50"/>
        <v>0</v>
      </c>
      <c r="O76" s="19">
        <f t="shared" si="50"/>
        <v>0</v>
      </c>
      <c r="P76" s="19">
        <f t="shared" si="50"/>
        <v>0</v>
      </c>
      <c r="Q76" s="19">
        <f t="shared" si="50"/>
        <v>0</v>
      </c>
      <c r="R76" s="19">
        <f t="shared" si="50"/>
        <v>0</v>
      </c>
      <c r="S76" s="19">
        <f t="shared" si="50"/>
        <v>0</v>
      </c>
      <c r="T76" s="19">
        <f t="shared" si="50"/>
        <v>2.4752475247524753E-3</v>
      </c>
      <c r="U76" s="20">
        <f t="shared" si="50"/>
        <v>0</v>
      </c>
      <c r="V76" s="51">
        <f t="shared" si="50"/>
        <v>0</v>
      </c>
    </row>
    <row r="77" spans="2:22" x14ac:dyDescent="0.4">
      <c r="B77" s="46"/>
      <c r="C77" s="92" t="s">
        <v>52</v>
      </c>
      <c r="D77" s="52">
        <f>SUM(E77:V77)</f>
        <v>20</v>
      </c>
      <c r="E77" s="53">
        <v>7</v>
      </c>
      <c r="F77" s="53">
        <v>4</v>
      </c>
      <c r="G77" s="53">
        <v>2</v>
      </c>
      <c r="H77" s="53"/>
      <c r="I77" s="53"/>
      <c r="J77" s="53">
        <v>3</v>
      </c>
      <c r="K77" s="53">
        <v>2</v>
      </c>
      <c r="L77" s="53"/>
      <c r="M77" s="53"/>
      <c r="N77" s="53"/>
      <c r="O77" s="53"/>
      <c r="P77" s="53"/>
      <c r="Q77" s="53"/>
      <c r="R77" s="53"/>
      <c r="S77" s="53"/>
      <c r="T77" s="53">
        <v>2</v>
      </c>
      <c r="U77" s="60"/>
      <c r="V77" s="54"/>
    </row>
    <row r="78" spans="2:22" s="13" customFormat="1" x14ac:dyDescent="0.4">
      <c r="B78" s="50"/>
      <c r="C78" s="93"/>
      <c r="D78" s="12">
        <f t="shared" ref="D78:V78" si="51">D77/$D$77</f>
        <v>1</v>
      </c>
      <c r="E78" s="17">
        <f t="shared" si="51"/>
        <v>0.35</v>
      </c>
      <c r="F78" s="17">
        <f t="shared" si="51"/>
        <v>0.2</v>
      </c>
      <c r="G78" s="17">
        <f t="shared" si="51"/>
        <v>0.1</v>
      </c>
      <c r="H78" s="17">
        <f t="shared" si="51"/>
        <v>0</v>
      </c>
      <c r="I78" s="17">
        <f t="shared" si="51"/>
        <v>0</v>
      </c>
      <c r="J78" s="17">
        <f t="shared" si="51"/>
        <v>0.15</v>
      </c>
      <c r="K78" s="17">
        <f t="shared" si="51"/>
        <v>0.1</v>
      </c>
      <c r="L78" s="17">
        <f t="shared" si="51"/>
        <v>0</v>
      </c>
      <c r="M78" s="17">
        <f t="shared" si="51"/>
        <v>0</v>
      </c>
      <c r="N78" s="17">
        <f t="shared" si="51"/>
        <v>0</v>
      </c>
      <c r="O78" s="17">
        <f t="shared" si="51"/>
        <v>0</v>
      </c>
      <c r="P78" s="17">
        <f t="shared" si="51"/>
        <v>0</v>
      </c>
      <c r="Q78" s="17">
        <f t="shared" si="51"/>
        <v>0</v>
      </c>
      <c r="R78" s="17">
        <f t="shared" si="51"/>
        <v>0</v>
      </c>
      <c r="S78" s="17">
        <f t="shared" si="51"/>
        <v>0</v>
      </c>
      <c r="T78" s="17">
        <f t="shared" si="51"/>
        <v>0.1</v>
      </c>
      <c r="U78" s="18">
        <f t="shared" si="51"/>
        <v>0</v>
      </c>
      <c r="V78" s="42">
        <f t="shared" si="51"/>
        <v>0</v>
      </c>
    </row>
    <row r="79" spans="2:22" s="13" customFormat="1" x14ac:dyDescent="0.4">
      <c r="B79" s="50"/>
      <c r="C79" s="94"/>
      <c r="D79" s="14">
        <f t="shared" ref="D79:V79" si="52">D77/D8</f>
        <v>4.7709923664122139E-3</v>
      </c>
      <c r="E79" s="19">
        <f t="shared" si="52"/>
        <v>6.2166962699822378E-3</v>
      </c>
      <c r="F79" s="19">
        <f t="shared" si="52"/>
        <v>5.9084194977843431E-3</v>
      </c>
      <c r="G79" s="19">
        <f t="shared" si="52"/>
        <v>6.2500000000000003E-3</v>
      </c>
      <c r="H79" s="19">
        <f t="shared" si="52"/>
        <v>0</v>
      </c>
      <c r="I79" s="19">
        <f t="shared" si="52"/>
        <v>0</v>
      </c>
      <c r="J79" s="19">
        <f t="shared" si="52"/>
        <v>1.4851485148514851E-2</v>
      </c>
      <c r="K79" s="19">
        <f t="shared" si="52"/>
        <v>4.7169811320754715E-3</v>
      </c>
      <c r="L79" s="19">
        <f t="shared" si="52"/>
        <v>0</v>
      </c>
      <c r="M79" s="19">
        <f t="shared" si="52"/>
        <v>0</v>
      </c>
      <c r="N79" s="19">
        <f t="shared" si="52"/>
        <v>0</v>
      </c>
      <c r="O79" s="19">
        <f t="shared" si="52"/>
        <v>0</v>
      </c>
      <c r="P79" s="19">
        <f t="shared" si="52"/>
        <v>0</v>
      </c>
      <c r="Q79" s="19">
        <f t="shared" si="52"/>
        <v>0</v>
      </c>
      <c r="R79" s="19">
        <f t="shared" si="52"/>
        <v>0</v>
      </c>
      <c r="S79" s="19">
        <f t="shared" si="52"/>
        <v>0</v>
      </c>
      <c r="T79" s="19">
        <f t="shared" si="52"/>
        <v>2.4752475247524753E-3</v>
      </c>
      <c r="U79" s="20">
        <f t="shared" si="52"/>
        <v>0</v>
      </c>
      <c r="V79" s="51">
        <f t="shared" si="52"/>
        <v>0</v>
      </c>
    </row>
    <row r="80" spans="2:22" x14ac:dyDescent="0.4">
      <c r="B80" s="46"/>
      <c r="C80" s="92" t="s">
        <v>18</v>
      </c>
      <c r="D80" s="52">
        <f>SUM(E80:V80)</f>
        <v>126</v>
      </c>
      <c r="E80" s="53">
        <v>61</v>
      </c>
      <c r="F80" s="53">
        <v>26</v>
      </c>
      <c r="G80" s="53">
        <v>6</v>
      </c>
      <c r="H80" s="53">
        <v>2</v>
      </c>
      <c r="I80" s="53">
        <v>1</v>
      </c>
      <c r="J80" s="53">
        <v>2</v>
      </c>
      <c r="K80" s="53">
        <v>10</v>
      </c>
      <c r="L80" s="53">
        <v>4</v>
      </c>
      <c r="M80" s="53"/>
      <c r="N80" s="53">
        <v>4</v>
      </c>
      <c r="O80" s="53">
        <v>2</v>
      </c>
      <c r="P80" s="53"/>
      <c r="Q80" s="53"/>
      <c r="R80" s="53"/>
      <c r="S80" s="53"/>
      <c r="T80" s="53">
        <v>8</v>
      </c>
      <c r="U80" s="60"/>
      <c r="V80" s="54"/>
    </row>
    <row r="81" spans="2:22" s="13" customFormat="1" x14ac:dyDescent="0.4">
      <c r="B81" s="50"/>
      <c r="C81" s="93"/>
      <c r="D81" s="12">
        <f>D80/$D$80</f>
        <v>1</v>
      </c>
      <c r="E81" s="17">
        <f t="shared" ref="E81:V81" si="53">E80/$D$80</f>
        <v>0.48412698412698413</v>
      </c>
      <c r="F81" s="17">
        <f t="shared" si="53"/>
        <v>0.20634920634920634</v>
      </c>
      <c r="G81" s="17">
        <f t="shared" si="53"/>
        <v>4.7619047619047616E-2</v>
      </c>
      <c r="H81" s="17">
        <f t="shared" si="53"/>
        <v>1.5873015873015872E-2</v>
      </c>
      <c r="I81" s="17">
        <f t="shared" si="53"/>
        <v>7.9365079365079361E-3</v>
      </c>
      <c r="J81" s="17">
        <f t="shared" si="53"/>
        <v>1.5873015873015872E-2</v>
      </c>
      <c r="K81" s="17">
        <f t="shared" si="53"/>
        <v>7.9365079365079361E-2</v>
      </c>
      <c r="L81" s="17">
        <f t="shared" si="53"/>
        <v>3.1746031746031744E-2</v>
      </c>
      <c r="M81" s="17">
        <f t="shared" si="53"/>
        <v>0</v>
      </c>
      <c r="N81" s="17">
        <f t="shared" si="53"/>
        <v>3.1746031746031744E-2</v>
      </c>
      <c r="O81" s="17">
        <f t="shared" si="53"/>
        <v>1.5873015873015872E-2</v>
      </c>
      <c r="P81" s="17">
        <f>P80/$D$80</f>
        <v>0</v>
      </c>
      <c r="Q81" s="17">
        <f>Q80/$D$80</f>
        <v>0</v>
      </c>
      <c r="R81" s="17">
        <f>R80/$D$80</f>
        <v>0</v>
      </c>
      <c r="S81" s="17">
        <f>S80/$D$80</f>
        <v>0</v>
      </c>
      <c r="T81" s="17">
        <f t="shared" si="53"/>
        <v>6.3492063492063489E-2</v>
      </c>
      <c r="U81" s="18">
        <f t="shared" si="53"/>
        <v>0</v>
      </c>
      <c r="V81" s="42">
        <f t="shared" si="53"/>
        <v>0</v>
      </c>
    </row>
    <row r="82" spans="2:22" s="13" customFormat="1" x14ac:dyDescent="0.4">
      <c r="B82" s="50"/>
      <c r="C82" s="94"/>
      <c r="D82" s="14">
        <f t="shared" ref="D82:V82" si="54">D80/D8</f>
        <v>3.0057251908396948E-2</v>
      </c>
      <c r="E82" s="19">
        <f t="shared" si="54"/>
        <v>5.4174067495559503E-2</v>
      </c>
      <c r="F82" s="19">
        <f t="shared" si="54"/>
        <v>3.8404726735598228E-2</v>
      </c>
      <c r="G82" s="19">
        <f t="shared" si="54"/>
        <v>1.8749999999999999E-2</v>
      </c>
      <c r="H82" s="19">
        <f t="shared" si="54"/>
        <v>1.1976047904191617E-2</v>
      </c>
      <c r="I82" s="19">
        <f t="shared" si="54"/>
        <v>9.3457943925233638E-3</v>
      </c>
      <c r="J82" s="19">
        <f t="shared" si="54"/>
        <v>9.9009900990099011E-3</v>
      </c>
      <c r="K82" s="19">
        <f t="shared" si="54"/>
        <v>2.358490566037736E-2</v>
      </c>
      <c r="L82" s="19">
        <f t="shared" si="54"/>
        <v>0.08</v>
      </c>
      <c r="M82" s="19">
        <f t="shared" si="54"/>
        <v>0</v>
      </c>
      <c r="N82" s="19">
        <f t="shared" si="54"/>
        <v>0.1111111111111111</v>
      </c>
      <c r="O82" s="19">
        <f t="shared" si="54"/>
        <v>0.5</v>
      </c>
      <c r="P82" s="19">
        <f t="shared" si="54"/>
        <v>0</v>
      </c>
      <c r="Q82" s="19">
        <f t="shared" si="54"/>
        <v>0</v>
      </c>
      <c r="R82" s="19">
        <f t="shared" si="54"/>
        <v>0</v>
      </c>
      <c r="S82" s="19">
        <f t="shared" si="54"/>
        <v>0</v>
      </c>
      <c r="T82" s="19">
        <f t="shared" si="54"/>
        <v>9.9009900990099011E-3</v>
      </c>
      <c r="U82" s="20">
        <f t="shared" si="54"/>
        <v>0</v>
      </c>
      <c r="V82" s="51">
        <f t="shared" si="54"/>
        <v>0</v>
      </c>
    </row>
    <row r="83" spans="2:22" x14ac:dyDescent="0.4">
      <c r="B83" s="46"/>
      <c r="C83" s="92" t="s">
        <v>22</v>
      </c>
      <c r="D83" s="52">
        <f>SUM(E83:V83)</f>
        <v>34</v>
      </c>
      <c r="E83" s="53">
        <v>19</v>
      </c>
      <c r="F83" s="53">
        <v>7</v>
      </c>
      <c r="G83" s="53">
        <v>3</v>
      </c>
      <c r="H83" s="53"/>
      <c r="I83" s="53"/>
      <c r="J83" s="53">
        <v>2</v>
      </c>
      <c r="K83" s="53">
        <v>2</v>
      </c>
      <c r="L83" s="53"/>
      <c r="M83" s="53"/>
      <c r="N83" s="53">
        <v>1</v>
      </c>
      <c r="O83" s="53"/>
      <c r="P83" s="53"/>
      <c r="Q83" s="53"/>
      <c r="R83" s="53"/>
      <c r="S83" s="53"/>
      <c r="T83" s="53"/>
      <c r="U83" s="60"/>
      <c r="V83" s="54"/>
    </row>
    <row r="84" spans="2:22" s="13" customFormat="1" x14ac:dyDescent="0.4">
      <c r="B84" s="50"/>
      <c r="C84" s="93"/>
      <c r="D84" s="12">
        <f>D83/$D$83</f>
        <v>1</v>
      </c>
      <c r="E84" s="17">
        <f t="shared" ref="E84:V84" si="55">E83/$D$83</f>
        <v>0.55882352941176472</v>
      </c>
      <c r="F84" s="17">
        <f t="shared" si="55"/>
        <v>0.20588235294117646</v>
      </c>
      <c r="G84" s="17">
        <f t="shared" si="55"/>
        <v>8.8235294117647065E-2</v>
      </c>
      <c r="H84" s="17">
        <f t="shared" si="55"/>
        <v>0</v>
      </c>
      <c r="I84" s="17">
        <f t="shared" si="55"/>
        <v>0</v>
      </c>
      <c r="J84" s="17">
        <f t="shared" si="55"/>
        <v>5.8823529411764705E-2</v>
      </c>
      <c r="K84" s="17">
        <f t="shared" si="55"/>
        <v>5.8823529411764705E-2</v>
      </c>
      <c r="L84" s="17">
        <f t="shared" si="55"/>
        <v>0</v>
      </c>
      <c r="M84" s="17">
        <f t="shared" si="55"/>
        <v>0</v>
      </c>
      <c r="N84" s="17">
        <f t="shared" si="55"/>
        <v>2.9411764705882353E-2</v>
      </c>
      <c r="O84" s="17">
        <f t="shared" si="55"/>
        <v>0</v>
      </c>
      <c r="P84" s="17">
        <f>P83/$D$83</f>
        <v>0</v>
      </c>
      <c r="Q84" s="17">
        <f>Q83/$D$83</f>
        <v>0</v>
      </c>
      <c r="R84" s="17">
        <f>R83/$D$83</f>
        <v>0</v>
      </c>
      <c r="S84" s="17">
        <f>S83/$D$83</f>
        <v>0</v>
      </c>
      <c r="T84" s="17">
        <f t="shared" si="55"/>
        <v>0</v>
      </c>
      <c r="U84" s="18">
        <f t="shared" si="55"/>
        <v>0</v>
      </c>
      <c r="V84" s="42">
        <f t="shared" si="55"/>
        <v>0</v>
      </c>
    </row>
    <row r="85" spans="2:22" s="13" customFormat="1" x14ac:dyDescent="0.4">
      <c r="B85" s="50"/>
      <c r="C85" s="94"/>
      <c r="D85" s="14">
        <f t="shared" ref="D85:V85" si="56">D83/D8</f>
        <v>8.110687022900763E-3</v>
      </c>
      <c r="E85" s="19">
        <f t="shared" si="56"/>
        <v>1.6873889875666074E-2</v>
      </c>
      <c r="F85" s="19">
        <f t="shared" si="56"/>
        <v>1.03397341211226E-2</v>
      </c>
      <c r="G85" s="19">
        <f t="shared" si="56"/>
        <v>9.3749999999999997E-3</v>
      </c>
      <c r="H85" s="19">
        <f t="shared" si="56"/>
        <v>0</v>
      </c>
      <c r="I85" s="19">
        <f t="shared" si="56"/>
        <v>0</v>
      </c>
      <c r="J85" s="19">
        <f t="shared" si="56"/>
        <v>9.9009900990099011E-3</v>
      </c>
      <c r="K85" s="19">
        <f t="shared" si="56"/>
        <v>4.7169811320754715E-3</v>
      </c>
      <c r="L85" s="19">
        <f t="shared" si="56"/>
        <v>0</v>
      </c>
      <c r="M85" s="19">
        <f t="shared" si="56"/>
        <v>0</v>
      </c>
      <c r="N85" s="19">
        <f t="shared" si="56"/>
        <v>2.7777777777777776E-2</v>
      </c>
      <c r="O85" s="19">
        <f t="shared" si="56"/>
        <v>0</v>
      </c>
      <c r="P85" s="19">
        <f t="shared" si="56"/>
        <v>0</v>
      </c>
      <c r="Q85" s="19">
        <f t="shared" si="56"/>
        <v>0</v>
      </c>
      <c r="R85" s="19">
        <f t="shared" si="56"/>
        <v>0</v>
      </c>
      <c r="S85" s="19">
        <f t="shared" si="56"/>
        <v>0</v>
      </c>
      <c r="T85" s="19">
        <f t="shared" si="56"/>
        <v>0</v>
      </c>
      <c r="U85" s="20">
        <f t="shared" si="56"/>
        <v>0</v>
      </c>
      <c r="V85" s="51">
        <f t="shared" si="56"/>
        <v>0</v>
      </c>
    </row>
    <row r="86" spans="2:22" x14ac:dyDescent="0.4">
      <c r="B86" s="46"/>
      <c r="C86" s="92" t="s">
        <v>2</v>
      </c>
      <c r="D86" s="52">
        <f>SUM(E86:V86)</f>
        <v>924</v>
      </c>
      <c r="E86" s="53">
        <v>307</v>
      </c>
      <c r="F86" s="53">
        <v>178</v>
      </c>
      <c r="G86" s="53">
        <v>95</v>
      </c>
      <c r="H86" s="53">
        <v>27</v>
      </c>
      <c r="I86" s="53">
        <v>19</v>
      </c>
      <c r="J86" s="53">
        <v>37</v>
      </c>
      <c r="K86" s="53">
        <v>80</v>
      </c>
      <c r="L86" s="53">
        <v>13</v>
      </c>
      <c r="M86" s="53">
        <v>2</v>
      </c>
      <c r="N86" s="53">
        <v>3</v>
      </c>
      <c r="O86" s="53">
        <v>2</v>
      </c>
      <c r="P86" s="53"/>
      <c r="Q86" s="53"/>
      <c r="R86" s="53">
        <v>3</v>
      </c>
      <c r="S86" s="53">
        <v>1</v>
      </c>
      <c r="T86" s="53">
        <v>153</v>
      </c>
      <c r="U86" s="60">
        <v>4</v>
      </c>
      <c r="V86" s="54"/>
    </row>
    <row r="87" spans="2:22" s="13" customFormat="1" x14ac:dyDescent="0.4">
      <c r="B87" s="50"/>
      <c r="C87" s="93"/>
      <c r="D87" s="12">
        <f>D86/$D$86</f>
        <v>1</v>
      </c>
      <c r="E87" s="17">
        <f t="shared" ref="E87:V87" si="57">E86/$D$86</f>
        <v>0.33225108225108224</v>
      </c>
      <c r="F87" s="17">
        <f t="shared" si="57"/>
        <v>0.19264069264069264</v>
      </c>
      <c r="G87" s="17">
        <f t="shared" si="57"/>
        <v>0.10281385281385282</v>
      </c>
      <c r="H87" s="17">
        <f t="shared" si="57"/>
        <v>2.922077922077922E-2</v>
      </c>
      <c r="I87" s="17">
        <f t="shared" si="57"/>
        <v>2.0562770562770564E-2</v>
      </c>
      <c r="J87" s="17">
        <f t="shared" si="57"/>
        <v>4.004329004329004E-2</v>
      </c>
      <c r="K87" s="17">
        <f t="shared" si="57"/>
        <v>8.6580086580086577E-2</v>
      </c>
      <c r="L87" s="17">
        <f t="shared" si="57"/>
        <v>1.406926406926407E-2</v>
      </c>
      <c r="M87" s="17">
        <f t="shared" si="57"/>
        <v>2.1645021645021645E-3</v>
      </c>
      <c r="N87" s="17">
        <f t="shared" si="57"/>
        <v>3.246753246753247E-3</v>
      </c>
      <c r="O87" s="17">
        <f t="shared" si="57"/>
        <v>2.1645021645021645E-3</v>
      </c>
      <c r="P87" s="17">
        <f>P86/$D$86</f>
        <v>0</v>
      </c>
      <c r="Q87" s="17">
        <f>Q86/$D$86</f>
        <v>0</v>
      </c>
      <c r="R87" s="17">
        <f>R86/$D$86</f>
        <v>3.246753246753247E-3</v>
      </c>
      <c r="S87" s="17">
        <f>S86/$D$86</f>
        <v>1.0822510822510823E-3</v>
      </c>
      <c r="T87" s="17">
        <f t="shared" si="57"/>
        <v>0.16558441558441558</v>
      </c>
      <c r="U87" s="18">
        <f t="shared" si="57"/>
        <v>4.329004329004329E-3</v>
      </c>
      <c r="V87" s="42">
        <f t="shared" si="57"/>
        <v>0</v>
      </c>
    </row>
    <row r="88" spans="2:22" s="13" customFormat="1" ht="16.5" thickBot="1" x14ac:dyDescent="0.45">
      <c r="B88" s="55"/>
      <c r="C88" s="98"/>
      <c r="D88" s="37">
        <f t="shared" ref="D88:V88" si="58">D86/D8</f>
        <v>0.22041984732824427</v>
      </c>
      <c r="E88" s="21">
        <f t="shared" si="58"/>
        <v>0.27264653641207814</v>
      </c>
      <c r="F88" s="21">
        <f t="shared" si="58"/>
        <v>0.26292466765140327</v>
      </c>
      <c r="G88" s="21">
        <f t="shared" si="58"/>
        <v>0.296875</v>
      </c>
      <c r="H88" s="21">
        <f t="shared" si="58"/>
        <v>0.16167664670658682</v>
      </c>
      <c r="I88" s="21">
        <f t="shared" si="58"/>
        <v>0.17757009345794392</v>
      </c>
      <c r="J88" s="21">
        <f t="shared" si="58"/>
        <v>0.18316831683168316</v>
      </c>
      <c r="K88" s="21">
        <f t="shared" si="58"/>
        <v>0.18867924528301888</v>
      </c>
      <c r="L88" s="21">
        <f t="shared" si="58"/>
        <v>0.26</v>
      </c>
      <c r="M88" s="21">
        <f t="shared" si="58"/>
        <v>0.4</v>
      </c>
      <c r="N88" s="21">
        <f t="shared" si="58"/>
        <v>8.3333333333333329E-2</v>
      </c>
      <c r="O88" s="21">
        <f t="shared" si="58"/>
        <v>0.5</v>
      </c>
      <c r="P88" s="21">
        <f t="shared" si="58"/>
        <v>0</v>
      </c>
      <c r="Q88" s="21">
        <f t="shared" si="58"/>
        <v>0</v>
      </c>
      <c r="R88" s="21">
        <f t="shared" si="58"/>
        <v>1.3100436681222707E-2</v>
      </c>
      <c r="S88" s="21">
        <f t="shared" si="58"/>
        <v>0.25</v>
      </c>
      <c r="T88" s="21">
        <f t="shared" si="58"/>
        <v>0.18935643564356436</v>
      </c>
      <c r="U88" s="22">
        <f t="shared" si="58"/>
        <v>0.13793103448275862</v>
      </c>
      <c r="V88" s="56">
        <f t="shared" si="58"/>
        <v>0</v>
      </c>
    </row>
    <row r="89" spans="2:22" x14ac:dyDescent="0.4">
      <c r="B89" s="88" t="s">
        <v>53</v>
      </c>
      <c r="C89" s="96"/>
      <c r="D89" s="64">
        <f>SUM(E89:V89)</f>
        <v>536</v>
      </c>
      <c r="E89" s="15">
        <v>127</v>
      </c>
      <c r="F89" s="15">
        <v>146</v>
      </c>
      <c r="G89" s="15">
        <v>36</v>
      </c>
      <c r="H89" s="15">
        <v>11</v>
      </c>
      <c r="I89" s="15">
        <v>8</v>
      </c>
      <c r="J89" s="15">
        <v>33</v>
      </c>
      <c r="K89" s="15">
        <v>39</v>
      </c>
      <c r="L89" s="15">
        <v>11</v>
      </c>
      <c r="M89" s="15">
        <v>1</v>
      </c>
      <c r="N89" s="15">
        <v>6</v>
      </c>
      <c r="O89" s="15"/>
      <c r="P89" s="15"/>
      <c r="Q89" s="15">
        <v>1</v>
      </c>
      <c r="R89" s="15">
        <v>25</v>
      </c>
      <c r="S89" s="15"/>
      <c r="T89" s="15">
        <v>79</v>
      </c>
      <c r="U89" s="16">
        <v>12</v>
      </c>
      <c r="V89" s="65">
        <v>1</v>
      </c>
    </row>
    <row r="90" spans="2:22" s="13" customFormat="1" x14ac:dyDescent="0.4">
      <c r="B90" s="88"/>
      <c r="C90" s="96"/>
      <c r="D90" s="12">
        <f>D89/$D$89</f>
        <v>1</v>
      </c>
      <c r="E90" s="17">
        <f t="shared" ref="E90:V90" si="59">E89/$D$89</f>
        <v>0.23694029850746268</v>
      </c>
      <c r="F90" s="17">
        <f t="shared" si="59"/>
        <v>0.27238805970149255</v>
      </c>
      <c r="G90" s="17">
        <f t="shared" si="59"/>
        <v>6.7164179104477612E-2</v>
      </c>
      <c r="H90" s="17">
        <f t="shared" si="59"/>
        <v>2.0522388059701493E-2</v>
      </c>
      <c r="I90" s="17">
        <f t="shared" si="59"/>
        <v>1.4925373134328358E-2</v>
      </c>
      <c r="J90" s="17">
        <f t="shared" si="59"/>
        <v>6.1567164179104475E-2</v>
      </c>
      <c r="K90" s="17">
        <f t="shared" si="59"/>
        <v>7.2761194029850748E-2</v>
      </c>
      <c r="L90" s="17">
        <f t="shared" si="59"/>
        <v>2.0522388059701493E-2</v>
      </c>
      <c r="M90" s="17">
        <f t="shared" si="59"/>
        <v>1.8656716417910447E-3</v>
      </c>
      <c r="N90" s="17">
        <f t="shared" si="59"/>
        <v>1.1194029850746268E-2</v>
      </c>
      <c r="O90" s="17">
        <f t="shared" si="59"/>
        <v>0</v>
      </c>
      <c r="P90" s="17">
        <f>P89/$D$89</f>
        <v>0</v>
      </c>
      <c r="Q90" s="17">
        <f>Q89/$D$89</f>
        <v>1.8656716417910447E-3</v>
      </c>
      <c r="R90" s="17">
        <f>R89/$D$89</f>
        <v>4.6641791044776122E-2</v>
      </c>
      <c r="S90" s="17">
        <f>S89/$D$89</f>
        <v>0</v>
      </c>
      <c r="T90" s="17">
        <f t="shared" si="59"/>
        <v>0.14738805970149255</v>
      </c>
      <c r="U90" s="18">
        <f t="shared" si="59"/>
        <v>2.2388059701492536E-2</v>
      </c>
      <c r="V90" s="42">
        <f t="shared" si="59"/>
        <v>1.8656716417910447E-3</v>
      </c>
    </row>
    <row r="91" spans="2:22" s="13" customFormat="1" ht="16.5" thickBot="1" x14ac:dyDescent="0.45">
      <c r="B91" s="99"/>
      <c r="C91" s="100"/>
      <c r="D91" s="66">
        <f t="shared" ref="D91:V91" si="60">D89/D8</f>
        <v>0.12786259541984732</v>
      </c>
      <c r="E91" s="67">
        <f t="shared" si="60"/>
        <v>0.1127886323268206</v>
      </c>
      <c r="F91" s="67">
        <f t="shared" si="60"/>
        <v>0.21565731166912852</v>
      </c>
      <c r="G91" s="67">
        <f t="shared" si="60"/>
        <v>0.1125</v>
      </c>
      <c r="H91" s="67">
        <f t="shared" si="60"/>
        <v>6.5868263473053898E-2</v>
      </c>
      <c r="I91" s="67">
        <f t="shared" si="60"/>
        <v>7.476635514018691E-2</v>
      </c>
      <c r="J91" s="67">
        <f t="shared" si="60"/>
        <v>0.16336633663366337</v>
      </c>
      <c r="K91" s="67">
        <f t="shared" si="60"/>
        <v>9.1981132075471692E-2</v>
      </c>
      <c r="L91" s="67">
        <f t="shared" si="60"/>
        <v>0.22</v>
      </c>
      <c r="M91" s="67">
        <f t="shared" si="60"/>
        <v>0.2</v>
      </c>
      <c r="N91" s="67">
        <f t="shared" si="60"/>
        <v>0.16666666666666666</v>
      </c>
      <c r="O91" s="67">
        <f t="shared" si="60"/>
        <v>0</v>
      </c>
      <c r="P91" s="67">
        <f t="shared" si="60"/>
        <v>0</v>
      </c>
      <c r="Q91" s="67">
        <f t="shared" si="60"/>
        <v>1</v>
      </c>
      <c r="R91" s="67">
        <f t="shared" si="60"/>
        <v>0.1091703056768559</v>
      </c>
      <c r="S91" s="67">
        <f t="shared" si="60"/>
        <v>0</v>
      </c>
      <c r="T91" s="67">
        <f t="shared" si="60"/>
        <v>9.7772277227722776E-2</v>
      </c>
      <c r="U91" s="69">
        <f t="shared" si="60"/>
        <v>0.41379310344827586</v>
      </c>
      <c r="V91" s="68">
        <f t="shared" si="60"/>
        <v>0.5</v>
      </c>
    </row>
    <row r="92" spans="2:22" s="13" customFormat="1" ht="17.25" thickTop="1" thickBot="1" x14ac:dyDescent="0.45">
      <c r="C92" s="23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2:22" x14ac:dyDescent="0.4">
      <c r="B93" s="1"/>
      <c r="C93" s="2"/>
      <c r="D93" s="24" t="s">
        <v>32</v>
      </c>
      <c r="E93" s="25" t="s">
        <v>54</v>
      </c>
      <c r="F93" s="26"/>
    </row>
    <row r="94" spans="2:22" ht="16.5" thickBot="1" x14ac:dyDescent="0.45">
      <c r="B94" s="1"/>
      <c r="C94" s="2"/>
      <c r="D94" s="27" t="s">
        <v>33</v>
      </c>
      <c r="E94" s="22" t="s">
        <v>55</v>
      </c>
      <c r="F94" s="28"/>
    </row>
    <row r="95" spans="2:22" s="6" customFormat="1" ht="18.75" x14ac:dyDescent="0.25"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2:22" s="6" customFormat="1" ht="18.75" x14ac:dyDescent="0.25"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3:19" s="6" customFormat="1" ht="18.75" x14ac:dyDescent="0.25"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3:19" s="6" customFormat="1" ht="18.75" x14ac:dyDescent="0.25"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3:19" s="6" customFormat="1" ht="18.75" x14ac:dyDescent="0.25"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3:19" s="6" customFormat="1" ht="18.75" x14ac:dyDescent="0.25"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3:19" s="6" customFormat="1" ht="18.75" x14ac:dyDescent="0.25"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3:19" s="6" customFormat="1" ht="18.75" x14ac:dyDescent="0.25"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3:19" s="6" customFormat="1" ht="18.75" x14ac:dyDescent="0.25"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3:19" s="6" customFormat="1" ht="18.75" x14ac:dyDescent="0.25"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3:19" s="6" customFormat="1" ht="18.75" x14ac:dyDescent="0.25"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3:19" s="6" customFormat="1" ht="18.75" x14ac:dyDescent="0.25"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3:19" s="6" customFormat="1" ht="18.75" x14ac:dyDescent="0.25"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3:19" s="6" customFormat="1" ht="18.75" x14ac:dyDescent="0.25"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3:19" s="6" customFormat="1" ht="18.75" x14ac:dyDescent="0.25"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</row>
    <row r="110" spans="3:19" s="6" customFormat="1" ht="18.75" x14ac:dyDescent="0.25"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</row>
    <row r="111" spans="3:19" s="6" customFormat="1" ht="18.75" x14ac:dyDescent="0.25"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</row>
    <row r="112" spans="3:19" s="6" customFormat="1" ht="18.75" x14ac:dyDescent="0.25"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</row>
    <row r="113" spans="5:20" s="6" customFormat="1" ht="18.75" x14ac:dyDescent="0.25"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</row>
    <row r="114" spans="5:20" s="6" customFormat="1" ht="18.75" x14ac:dyDescent="0.25"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</row>
    <row r="115" spans="5:20" s="6" customFormat="1" ht="18.75" x14ac:dyDescent="0.25"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</row>
    <row r="116" spans="5:20" s="6" customFormat="1" ht="18.75" x14ac:dyDescent="0.25"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</row>
    <row r="117" spans="5:20" s="6" customFormat="1" ht="18.75" x14ac:dyDescent="0.25"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</row>
    <row r="118" spans="5:20" s="6" customFormat="1" ht="18.75" x14ac:dyDescent="0.25"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</row>
    <row r="119" spans="5:20" s="6" customFormat="1" ht="18.75" x14ac:dyDescent="0.25"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</row>
    <row r="120" spans="5:20" s="6" customFormat="1" ht="18.75" x14ac:dyDescent="0.25"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</row>
    <row r="121" spans="5:20" s="6" customFormat="1" ht="18.75" x14ac:dyDescent="0.25"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</row>
    <row r="122" spans="5:20" s="6" customFormat="1" ht="18.75" x14ac:dyDescent="0.25"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</row>
    <row r="123" spans="5:20" s="6" customFormat="1" ht="18.75" x14ac:dyDescent="0.25"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</row>
    <row r="124" spans="5:20" s="6" customFormat="1" ht="18.75" x14ac:dyDescent="0.25"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</row>
    <row r="125" spans="5:20" s="6" customFormat="1" ht="18.75" x14ac:dyDescent="0.25"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</row>
    <row r="126" spans="5:20" s="6" customFormat="1" ht="18.75" x14ac:dyDescent="0.25"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</row>
    <row r="127" spans="5:20" s="6" customFormat="1" ht="18.75" x14ac:dyDescent="0.25"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</row>
    <row r="128" spans="5:20" s="6" customFormat="1" ht="18.75" x14ac:dyDescent="0.25"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</row>
    <row r="129" spans="6:20" s="6" customFormat="1" ht="18.75" x14ac:dyDescent="0.25"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</row>
    <row r="130" spans="6:20" s="6" customFormat="1" ht="18.75" x14ac:dyDescent="0.25"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</row>
    <row r="131" spans="6:20" s="6" customFormat="1" ht="18.75" x14ac:dyDescent="0.25"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</row>
    <row r="132" spans="6:20" s="6" customFormat="1" ht="18.75" x14ac:dyDescent="0.25"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</row>
    <row r="133" spans="6:20" s="6" customFormat="1" ht="18.75" x14ac:dyDescent="0.25"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</row>
    <row r="134" spans="6:20" s="6" customFormat="1" ht="18.75" x14ac:dyDescent="0.25"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</row>
    <row r="135" spans="6:20" s="6" customFormat="1" ht="18.75" x14ac:dyDescent="0.25"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</row>
    <row r="136" spans="6:20" s="6" customFormat="1" ht="18.75" x14ac:dyDescent="0.25"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</row>
    <row r="137" spans="6:20" s="6" customFormat="1" ht="18.75" x14ac:dyDescent="0.25"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</row>
    <row r="138" spans="6:20" s="6" customFormat="1" ht="18.75" x14ac:dyDescent="0.25"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6:20" s="6" customFormat="1" ht="18.75" x14ac:dyDescent="0.25"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6:20" s="6" customFormat="1" ht="18.75" x14ac:dyDescent="0.25"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</row>
    <row r="141" spans="6:20" s="6" customFormat="1" ht="18.75" x14ac:dyDescent="0.25"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</row>
    <row r="142" spans="6:20" s="6" customFormat="1" ht="18.75" x14ac:dyDescent="0.25"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</row>
    <row r="143" spans="6:20" s="6" customFormat="1" ht="18.75" x14ac:dyDescent="0.25"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</row>
    <row r="144" spans="6:20" s="6" customFormat="1" ht="18.75" x14ac:dyDescent="0.25"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</row>
    <row r="145" spans="6:20" s="6" customFormat="1" ht="18.75" x14ac:dyDescent="0.25"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</row>
    <row r="146" spans="6:20" s="6" customFormat="1" ht="18.75" x14ac:dyDescent="0.25"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</row>
    <row r="147" spans="6:20" s="6" customFormat="1" ht="18.75" x14ac:dyDescent="0.25"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</row>
    <row r="148" spans="6:20" s="6" customFormat="1" ht="18.75" x14ac:dyDescent="0.25"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</row>
    <row r="149" spans="6:20" s="6" customFormat="1" ht="18.75" x14ac:dyDescent="0.25"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6:20" s="6" customFormat="1" ht="18.75" x14ac:dyDescent="0.25"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</row>
    <row r="151" spans="6:20" s="6" customFormat="1" ht="18.75" x14ac:dyDescent="0.25"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</row>
    <row r="152" spans="6:20" s="6" customFormat="1" ht="18.75" x14ac:dyDescent="0.25"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</row>
    <row r="153" spans="6:20" s="6" customFormat="1" ht="18.75" x14ac:dyDescent="0.25"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</row>
    <row r="154" spans="6:20" s="6" customFormat="1" ht="18.75" x14ac:dyDescent="0.25"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</row>
    <row r="155" spans="6:20" s="6" customFormat="1" ht="18.75" x14ac:dyDescent="0.25"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</row>
    <row r="156" spans="6:20" s="6" customFormat="1" ht="18.75" x14ac:dyDescent="0.25"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</row>
    <row r="157" spans="6:20" s="6" customFormat="1" ht="18.75" x14ac:dyDescent="0.25"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</row>
    <row r="158" spans="6:20" s="6" customFormat="1" ht="18.75" x14ac:dyDescent="0.25"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</row>
    <row r="159" spans="6:20" s="6" customFormat="1" ht="18.75" x14ac:dyDescent="0.25"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</row>
    <row r="160" spans="6:20" s="6" customFormat="1" ht="18.75" x14ac:dyDescent="0.25"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</row>
    <row r="161" spans="2:20" s="6" customFormat="1" ht="18.75" x14ac:dyDescent="0.25"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</row>
    <row r="162" spans="2:20" s="6" customFormat="1" ht="18.75" x14ac:dyDescent="0.25"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</row>
    <row r="163" spans="2:20" s="6" customFormat="1" ht="18.75" x14ac:dyDescent="0.25"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</row>
    <row r="164" spans="2:20" s="6" customFormat="1" ht="18.75" x14ac:dyDescent="0.25"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</row>
    <row r="165" spans="2:20" s="6" customFormat="1" ht="18.75" x14ac:dyDescent="0.25"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</row>
    <row r="166" spans="2:20" s="6" customFormat="1" ht="18.75" x14ac:dyDescent="0.25"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</row>
    <row r="167" spans="2:20" s="6" customFormat="1" ht="18.75" x14ac:dyDescent="0.25"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</row>
    <row r="168" spans="2:20" s="6" customFormat="1" ht="18.75" x14ac:dyDescent="0.25"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</row>
    <row r="169" spans="2:20" s="6" customFormat="1" ht="18.75" x14ac:dyDescent="0.25"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</row>
    <row r="170" spans="2:20" s="6" customFormat="1" ht="18.75" x14ac:dyDescent="0.25"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</row>
    <row r="171" spans="2:20" x14ac:dyDescent="0.4">
      <c r="B171" s="1"/>
      <c r="D171" s="2"/>
    </row>
    <row r="172" spans="2:20" x14ac:dyDescent="0.4">
      <c r="B172" s="1"/>
      <c r="D172" s="2"/>
    </row>
    <row r="173" spans="2:20" x14ac:dyDescent="0.4">
      <c r="B173" s="1"/>
      <c r="D173" s="2"/>
    </row>
    <row r="174" spans="2:20" x14ac:dyDescent="0.4">
      <c r="B174" s="1"/>
      <c r="D174" s="2"/>
    </row>
    <row r="175" spans="2:20" x14ac:dyDescent="0.4">
      <c r="B175" s="1"/>
      <c r="D175" s="2"/>
    </row>
    <row r="176" spans="2:20" x14ac:dyDescent="0.4">
      <c r="B176" s="1"/>
      <c r="D176" s="2"/>
    </row>
    <row r="177" spans="2:4" x14ac:dyDescent="0.4">
      <c r="B177" s="1"/>
      <c r="D177" s="2"/>
    </row>
    <row r="178" spans="2:4" x14ac:dyDescent="0.4">
      <c r="B178" s="1"/>
      <c r="D178" s="2"/>
    </row>
    <row r="179" spans="2:4" x14ac:dyDescent="0.4">
      <c r="B179" s="1"/>
      <c r="D179" s="2"/>
    </row>
    <row r="180" spans="2:4" x14ac:dyDescent="0.4">
      <c r="B180" s="1"/>
      <c r="D180" s="2"/>
    </row>
    <row r="181" spans="2:4" x14ac:dyDescent="0.4">
      <c r="B181" s="1"/>
      <c r="D181" s="2"/>
    </row>
    <row r="182" spans="2:4" x14ac:dyDescent="0.4">
      <c r="B182" s="1"/>
      <c r="D182" s="2"/>
    </row>
    <row r="183" spans="2:4" x14ac:dyDescent="0.4">
      <c r="B183" s="1"/>
      <c r="D183" s="2"/>
    </row>
    <row r="184" spans="2:4" x14ac:dyDescent="0.4">
      <c r="B184" s="1"/>
      <c r="D184" s="2"/>
    </row>
    <row r="185" spans="2:4" x14ac:dyDescent="0.4">
      <c r="B185" s="1"/>
      <c r="D185" s="2"/>
    </row>
    <row r="186" spans="2:4" x14ac:dyDescent="0.4">
      <c r="B186" s="1"/>
      <c r="D186" s="2"/>
    </row>
    <row r="187" spans="2:4" x14ac:dyDescent="0.4">
      <c r="B187" s="1"/>
      <c r="D187" s="2"/>
    </row>
    <row r="188" spans="2:4" x14ac:dyDescent="0.4">
      <c r="B188" s="1"/>
      <c r="D188" s="2"/>
    </row>
    <row r="189" spans="2:4" x14ac:dyDescent="0.4">
      <c r="B189" s="1"/>
      <c r="D189" s="2"/>
    </row>
    <row r="190" spans="2:4" x14ac:dyDescent="0.4">
      <c r="B190" s="1"/>
      <c r="D190" s="2"/>
    </row>
    <row r="191" spans="2:4" x14ac:dyDescent="0.4">
      <c r="B191" s="1"/>
      <c r="D191" s="2"/>
    </row>
    <row r="192" spans="2:4" x14ac:dyDescent="0.4">
      <c r="B192" s="1"/>
      <c r="D192" s="2"/>
    </row>
    <row r="193" spans="2:4" x14ac:dyDescent="0.4">
      <c r="B193" s="1"/>
      <c r="D193" s="2"/>
    </row>
    <row r="194" spans="2:4" x14ac:dyDescent="0.4">
      <c r="B194" s="1"/>
      <c r="D194" s="2"/>
    </row>
    <row r="195" spans="2:4" x14ac:dyDescent="0.4">
      <c r="B195" s="1"/>
      <c r="D195" s="2"/>
    </row>
    <row r="196" spans="2:4" x14ac:dyDescent="0.4">
      <c r="B196" s="1"/>
      <c r="D196" s="2"/>
    </row>
    <row r="197" spans="2:4" x14ac:dyDescent="0.4">
      <c r="B197" s="1"/>
      <c r="D197" s="2"/>
    </row>
    <row r="198" spans="2:4" x14ac:dyDescent="0.4">
      <c r="B198" s="1"/>
      <c r="D198" s="2"/>
    </row>
    <row r="199" spans="2:4" x14ac:dyDescent="0.4">
      <c r="B199" s="1"/>
      <c r="D199" s="2"/>
    </row>
    <row r="200" spans="2:4" x14ac:dyDescent="0.4">
      <c r="B200" s="1"/>
      <c r="D200" s="2"/>
    </row>
    <row r="201" spans="2:4" x14ac:dyDescent="0.4">
      <c r="B201" s="1"/>
      <c r="D201" s="2"/>
    </row>
    <row r="202" spans="2:4" x14ac:dyDescent="0.4">
      <c r="B202" s="1"/>
      <c r="D202" s="2"/>
    </row>
    <row r="203" spans="2:4" x14ac:dyDescent="0.4">
      <c r="B203" s="1"/>
      <c r="D203" s="2"/>
    </row>
    <row r="204" spans="2:4" x14ac:dyDescent="0.4">
      <c r="B204" s="1"/>
      <c r="D204" s="2"/>
    </row>
    <row r="205" spans="2:4" x14ac:dyDescent="0.4">
      <c r="B205" s="1"/>
      <c r="D205" s="2"/>
    </row>
    <row r="206" spans="2:4" x14ac:dyDescent="0.4">
      <c r="B206" s="1"/>
      <c r="D206" s="2"/>
    </row>
    <row r="207" spans="2:4" x14ac:dyDescent="0.4">
      <c r="B207" s="1"/>
      <c r="D207" s="2"/>
    </row>
    <row r="208" spans="2:4" x14ac:dyDescent="0.4">
      <c r="B208" s="1"/>
      <c r="D208" s="2"/>
    </row>
    <row r="209" spans="2:4" x14ac:dyDescent="0.4">
      <c r="B209" s="1"/>
      <c r="D209" s="2"/>
    </row>
    <row r="210" spans="2:4" x14ac:dyDescent="0.4">
      <c r="B210" s="1"/>
      <c r="D210" s="2"/>
    </row>
  </sheetData>
  <mergeCells count="28">
    <mergeCell ref="C80:C82"/>
    <mergeCell ref="C83:C85"/>
    <mergeCell ref="C86:C88"/>
    <mergeCell ref="B89:C91"/>
    <mergeCell ref="C62:C64"/>
    <mergeCell ref="C65:C67"/>
    <mergeCell ref="B68:C70"/>
    <mergeCell ref="B71:C73"/>
    <mergeCell ref="C74:C76"/>
    <mergeCell ref="C77:C79"/>
    <mergeCell ref="C59:C61"/>
    <mergeCell ref="C26:C28"/>
    <mergeCell ref="B29:C31"/>
    <mergeCell ref="C32:C34"/>
    <mergeCell ref="C35:C37"/>
    <mergeCell ref="C38:C40"/>
    <mergeCell ref="C41:C43"/>
    <mergeCell ref="C44:C46"/>
    <mergeCell ref="B47:C49"/>
    <mergeCell ref="C50:C52"/>
    <mergeCell ref="C53:C55"/>
    <mergeCell ref="C56:C58"/>
    <mergeCell ref="C23:C25"/>
    <mergeCell ref="B8:C10"/>
    <mergeCell ref="B11:C13"/>
    <mergeCell ref="C14:C16"/>
    <mergeCell ref="C17:C19"/>
    <mergeCell ref="C20:C22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Props1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2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第4表の3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2025-05-13T08:19:03Z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