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\\10.64.229.195\共有フォルダ\projects\K_厚生労働省0000\★20110601職場のあんぜんサイト２（運用）\01.案件データ\20250508_25_014 労働災害原因要素分析掲載\作業用\Excel分割\"/>
    </mc:Choice>
  </mc:AlternateContent>
  <xr:revisionPtr revIDLastSave="0" documentId="13_ncr:1_{72A080DA-8CBF-4BCD-97FB-69E52A3BE328}" xr6:coauthVersionLast="47" xr6:coauthVersionMax="47" xr10:uidLastSave="{00000000-0000-0000-0000-000000000000}"/>
  <bookViews>
    <workbookView xWindow="28680" yWindow="-120" windowWidth="29040" windowHeight="15720" xr2:uid="{6DC7D755-7F84-420A-84A6-D37DAEC2BAF6}"/>
  </bookViews>
  <sheets>
    <sheet name="第4表の2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5" i="9" l="1"/>
  <c r="D105" i="9"/>
  <c r="R102" i="9"/>
  <c r="D102" i="9"/>
  <c r="R99" i="9"/>
  <c r="D99" i="9"/>
  <c r="R96" i="9"/>
  <c r="D96" i="9"/>
  <c r="R93" i="9"/>
  <c r="D93" i="9"/>
  <c r="R90" i="9"/>
  <c r="D90" i="9"/>
  <c r="R87" i="9"/>
  <c r="Q87" i="9"/>
  <c r="P87" i="9"/>
  <c r="O87" i="9"/>
  <c r="N87" i="9"/>
  <c r="M87" i="9"/>
  <c r="L87" i="9"/>
  <c r="K87" i="9"/>
  <c r="J87" i="9"/>
  <c r="I87" i="9"/>
  <c r="H87" i="9"/>
  <c r="G87" i="9"/>
  <c r="F87" i="9"/>
  <c r="E87" i="9"/>
  <c r="P86" i="9"/>
  <c r="R85" i="9"/>
  <c r="O85" i="9"/>
  <c r="N85" i="9"/>
  <c r="R84" i="9"/>
  <c r="D84" i="9"/>
  <c r="Q83" i="9"/>
  <c r="P83" i="9"/>
  <c r="R81" i="9"/>
  <c r="D81" i="9"/>
  <c r="O82" i="9" s="1"/>
  <c r="R79" i="9"/>
  <c r="P79" i="9"/>
  <c r="R78" i="9"/>
  <c r="D78" i="9"/>
  <c r="Q77" i="9"/>
  <c r="P77" i="9"/>
  <c r="O77" i="9"/>
  <c r="N77" i="9"/>
  <c r="M77" i="9"/>
  <c r="L77" i="9"/>
  <c r="K77" i="9"/>
  <c r="J77" i="9"/>
  <c r="I77" i="9"/>
  <c r="H77" i="9"/>
  <c r="G77" i="9"/>
  <c r="F77" i="9"/>
  <c r="E77" i="9"/>
  <c r="P76" i="9"/>
  <c r="O76" i="9"/>
  <c r="R75" i="9"/>
  <c r="D75" i="9"/>
  <c r="R72" i="9"/>
  <c r="D72" i="9"/>
  <c r="P73" i="9" s="1"/>
  <c r="G71" i="9"/>
  <c r="R70" i="9"/>
  <c r="H70" i="9"/>
  <c r="G70" i="9"/>
  <c r="F70" i="9"/>
  <c r="R69" i="9"/>
  <c r="D69" i="9"/>
  <c r="O70" i="9" s="1"/>
  <c r="H68" i="9"/>
  <c r="G68" i="9"/>
  <c r="R67" i="9"/>
  <c r="J67" i="9"/>
  <c r="H67" i="9"/>
  <c r="G67" i="9"/>
  <c r="F67" i="9"/>
  <c r="R66" i="9"/>
  <c r="D66" i="9"/>
  <c r="O67" i="9" s="1"/>
  <c r="I65" i="9"/>
  <c r="Q63" i="9"/>
  <c r="P63" i="9"/>
  <c r="O63" i="9"/>
  <c r="N63" i="9"/>
  <c r="M63" i="9"/>
  <c r="L63" i="9"/>
  <c r="K63" i="9"/>
  <c r="J63" i="9"/>
  <c r="I63" i="9"/>
  <c r="H63" i="9"/>
  <c r="G63" i="9"/>
  <c r="F63" i="9"/>
  <c r="E63" i="9"/>
  <c r="O61" i="9"/>
  <c r="M61" i="9"/>
  <c r="L61" i="9"/>
  <c r="K61" i="9"/>
  <c r="G61" i="9"/>
  <c r="E61" i="9"/>
  <c r="D61" i="9"/>
  <c r="R60" i="9"/>
  <c r="D60" i="9"/>
  <c r="J61" i="9" s="1"/>
  <c r="P59" i="9"/>
  <c r="D59" i="9"/>
  <c r="O58" i="9"/>
  <c r="M58" i="9"/>
  <c r="L58" i="9"/>
  <c r="K58" i="9"/>
  <c r="G58" i="9"/>
  <c r="E58" i="9"/>
  <c r="D58" i="9"/>
  <c r="R57" i="9"/>
  <c r="D57" i="9"/>
  <c r="J58" i="9" s="1"/>
  <c r="D56" i="9"/>
  <c r="O55" i="9"/>
  <c r="M55" i="9"/>
  <c r="L55" i="9"/>
  <c r="K55" i="9"/>
  <c r="G55" i="9"/>
  <c r="E55" i="9"/>
  <c r="D55" i="9"/>
  <c r="R54" i="9"/>
  <c r="D54" i="9"/>
  <c r="J55" i="9" s="1"/>
  <c r="O52" i="9"/>
  <c r="M52" i="9"/>
  <c r="L52" i="9"/>
  <c r="K52" i="9"/>
  <c r="G52" i="9"/>
  <c r="E52" i="9"/>
  <c r="D52" i="9"/>
  <c r="R51" i="9"/>
  <c r="D51" i="9"/>
  <c r="J52" i="9" s="1"/>
  <c r="G49" i="9"/>
  <c r="E49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R46" i="9"/>
  <c r="I46" i="9"/>
  <c r="H46" i="9"/>
  <c r="D46" i="9"/>
  <c r="R45" i="9"/>
  <c r="D45" i="9"/>
  <c r="P46" i="9" s="1"/>
  <c r="K43" i="9"/>
  <c r="J43" i="9"/>
  <c r="I43" i="9"/>
  <c r="H43" i="9"/>
  <c r="R42" i="9"/>
  <c r="R43" i="9" s="1"/>
  <c r="D42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Q40" i="9"/>
  <c r="P40" i="9"/>
  <c r="O40" i="9"/>
  <c r="N40" i="9"/>
  <c r="I40" i="9"/>
  <c r="H40" i="9"/>
  <c r="G40" i="9"/>
  <c r="F40" i="9"/>
  <c r="R39" i="9"/>
  <c r="R40" i="9" s="1"/>
  <c r="D39" i="9"/>
  <c r="M40" i="9" s="1"/>
  <c r="H38" i="9"/>
  <c r="G38" i="9"/>
  <c r="Q37" i="9"/>
  <c r="P37" i="9"/>
  <c r="O37" i="9"/>
  <c r="N37" i="9"/>
  <c r="I37" i="9"/>
  <c r="H37" i="9"/>
  <c r="G37" i="9"/>
  <c r="F37" i="9"/>
  <c r="R36" i="9"/>
  <c r="R37" i="9" s="1"/>
  <c r="D36" i="9"/>
  <c r="M37" i="9" s="1"/>
  <c r="Q34" i="9"/>
  <c r="P34" i="9"/>
  <c r="O34" i="9"/>
  <c r="N34" i="9"/>
  <c r="I34" i="9"/>
  <c r="H34" i="9"/>
  <c r="G34" i="9"/>
  <c r="F34" i="9"/>
  <c r="R33" i="9"/>
  <c r="R34" i="9" s="1"/>
  <c r="D33" i="9"/>
  <c r="M34" i="9" s="1"/>
  <c r="Q31" i="9"/>
  <c r="P31" i="9"/>
  <c r="O31" i="9"/>
  <c r="N31" i="9"/>
  <c r="I31" i="9"/>
  <c r="H31" i="9"/>
  <c r="G31" i="9"/>
  <c r="F31" i="9"/>
  <c r="R30" i="9"/>
  <c r="R31" i="9" s="1"/>
  <c r="D30" i="9"/>
  <c r="M31" i="9" s="1"/>
  <c r="P29" i="9"/>
  <c r="O29" i="9"/>
  <c r="Q28" i="9"/>
  <c r="P28" i="9"/>
  <c r="O28" i="9"/>
  <c r="N28" i="9"/>
  <c r="I28" i="9"/>
  <c r="H28" i="9"/>
  <c r="G28" i="9"/>
  <c r="F28" i="9"/>
  <c r="R27" i="9"/>
  <c r="R28" i="9" s="1"/>
  <c r="D27" i="9"/>
  <c r="M28" i="9" s="1"/>
  <c r="H26" i="9"/>
  <c r="G26" i="9"/>
  <c r="Q25" i="9"/>
  <c r="P25" i="9"/>
  <c r="O25" i="9"/>
  <c r="N25" i="9"/>
  <c r="I25" i="9"/>
  <c r="H25" i="9"/>
  <c r="G25" i="9"/>
  <c r="F25" i="9"/>
  <c r="R24" i="9"/>
  <c r="R25" i="9" s="1"/>
  <c r="D24" i="9"/>
  <c r="M25" i="9" s="1"/>
  <c r="Q22" i="9"/>
  <c r="P22" i="9"/>
  <c r="O22" i="9"/>
  <c r="N22" i="9"/>
  <c r="I22" i="9"/>
  <c r="H22" i="9"/>
  <c r="G22" i="9"/>
  <c r="F22" i="9"/>
  <c r="R21" i="9"/>
  <c r="R22" i="9" s="1"/>
  <c r="D21" i="9"/>
  <c r="M22" i="9" s="1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N16" i="9"/>
  <c r="M16" i="9"/>
  <c r="L16" i="9"/>
  <c r="K16" i="9"/>
  <c r="F16" i="9"/>
  <c r="E16" i="9"/>
  <c r="D16" i="9"/>
  <c r="R15" i="9"/>
  <c r="D15" i="9"/>
  <c r="J16" i="9" s="1"/>
  <c r="N13" i="9"/>
  <c r="M13" i="9"/>
  <c r="L13" i="9"/>
  <c r="K13" i="9"/>
  <c r="F13" i="9"/>
  <c r="E13" i="9"/>
  <c r="D13" i="9"/>
  <c r="R12" i="9"/>
  <c r="D12" i="9"/>
  <c r="J13" i="9" s="1"/>
  <c r="G11" i="9"/>
  <c r="F11" i="9"/>
  <c r="Q9" i="9"/>
  <c r="Q74" i="9" s="1"/>
  <c r="P9" i="9"/>
  <c r="O9" i="9"/>
  <c r="O38" i="9" s="1"/>
  <c r="N9" i="9"/>
  <c r="N14" i="9" s="1"/>
  <c r="M9" i="9"/>
  <c r="R9" i="9" s="1"/>
  <c r="K9" i="9"/>
  <c r="J9" i="9"/>
  <c r="I9" i="9"/>
  <c r="I44" i="9" s="1"/>
  <c r="H9" i="9"/>
  <c r="G9" i="9"/>
  <c r="G20" i="9" s="1"/>
  <c r="F9" i="9"/>
  <c r="F53" i="9" s="1"/>
  <c r="E9" i="9"/>
  <c r="E14" i="9" s="1"/>
  <c r="R47" i="9" l="1"/>
  <c r="R11" i="9"/>
  <c r="R38" i="9"/>
  <c r="R35" i="9"/>
  <c r="R32" i="9"/>
  <c r="R29" i="9"/>
  <c r="R26" i="9"/>
  <c r="R23" i="9"/>
  <c r="R55" i="9"/>
  <c r="R56" i="9"/>
  <c r="E44" i="9"/>
  <c r="E56" i="9"/>
  <c r="P97" i="9"/>
  <c r="H97" i="9"/>
  <c r="O97" i="9"/>
  <c r="G97" i="9"/>
  <c r="N97" i="9"/>
  <c r="F97" i="9"/>
  <c r="L97" i="9"/>
  <c r="D97" i="9"/>
  <c r="Q97" i="9"/>
  <c r="M97" i="9"/>
  <c r="K97" i="9"/>
  <c r="J97" i="9"/>
  <c r="I97" i="9"/>
  <c r="E97" i="9"/>
  <c r="M17" i="9"/>
  <c r="G35" i="9"/>
  <c r="D49" i="9"/>
  <c r="O49" i="9"/>
  <c r="M49" i="9"/>
  <c r="K49" i="9"/>
  <c r="L49" i="9"/>
  <c r="F50" i="9"/>
  <c r="G65" i="9"/>
  <c r="R74" i="9"/>
  <c r="R92" i="9"/>
  <c r="R98" i="9"/>
  <c r="R104" i="9"/>
  <c r="H47" i="9"/>
  <c r="H44" i="9"/>
  <c r="H107" i="9"/>
  <c r="H104" i="9"/>
  <c r="H101" i="9"/>
  <c r="H98" i="9"/>
  <c r="H95" i="9"/>
  <c r="H92" i="9"/>
  <c r="H86" i="9"/>
  <c r="H62" i="9"/>
  <c r="H83" i="9"/>
  <c r="H59" i="9"/>
  <c r="H17" i="9"/>
  <c r="H14" i="9"/>
  <c r="H11" i="9"/>
  <c r="H80" i="9"/>
  <c r="H74" i="9"/>
  <c r="H56" i="9"/>
  <c r="H71" i="9"/>
  <c r="H53" i="9"/>
  <c r="P47" i="9"/>
  <c r="P44" i="9"/>
  <c r="P107" i="9"/>
  <c r="P104" i="9"/>
  <c r="P101" i="9"/>
  <c r="P98" i="9"/>
  <c r="P95" i="9"/>
  <c r="P92" i="9"/>
  <c r="P80" i="9"/>
  <c r="P74" i="9"/>
  <c r="P56" i="9"/>
  <c r="P71" i="9"/>
  <c r="P53" i="9"/>
  <c r="P68" i="9"/>
  <c r="P50" i="9"/>
  <c r="P65" i="9"/>
  <c r="P17" i="9"/>
  <c r="P14" i="9"/>
  <c r="P11" i="9"/>
  <c r="M11" i="9"/>
  <c r="E19" i="9"/>
  <c r="D18" i="9"/>
  <c r="P19" i="9" s="1"/>
  <c r="E20" i="9"/>
  <c r="M20" i="9"/>
  <c r="R18" i="9"/>
  <c r="H23" i="9"/>
  <c r="P26" i="9"/>
  <c r="H35" i="9"/>
  <c r="P38" i="9"/>
  <c r="H50" i="9"/>
  <c r="R58" i="9"/>
  <c r="R59" i="9"/>
  <c r="R71" i="9"/>
  <c r="Q80" i="9"/>
  <c r="R91" i="9"/>
  <c r="R97" i="9"/>
  <c r="R103" i="9"/>
  <c r="E17" i="9"/>
  <c r="P91" i="9"/>
  <c r="H91" i="9"/>
  <c r="O91" i="9"/>
  <c r="G91" i="9"/>
  <c r="N91" i="9"/>
  <c r="F91" i="9"/>
  <c r="L91" i="9"/>
  <c r="D91" i="9"/>
  <c r="Q91" i="9"/>
  <c r="M91" i="9"/>
  <c r="K91" i="9"/>
  <c r="J91" i="9"/>
  <c r="I91" i="9"/>
  <c r="E91" i="9"/>
  <c r="O47" i="9"/>
  <c r="O44" i="9"/>
  <c r="O107" i="9"/>
  <c r="O104" i="9"/>
  <c r="O101" i="9"/>
  <c r="O98" i="9"/>
  <c r="O95" i="9"/>
  <c r="O92" i="9"/>
  <c r="O62" i="9"/>
  <c r="O59" i="9"/>
  <c r="O56" i="9"/>
  <c r="O53" i="9"/>
  <c r="O83" i="9"/>
  <c r="O80" i="9"/>
  <c r="O74" i="9"/>
  <c r="O71" i="9"/>
  <c r="O68" i="9"/>
  <c r="O65" i="9"/>
  <c r="O17" i="9"/>
  <c r="O14" i="9"/>
  <c r="G14" i="9"/>
  <c r="G23" i="9"/>
  <c r="I107" i="9"/>
  <c r="I104" i="9"/>
  <c r="I101" i="9"/>
  <c r="I98" i="9"/>
  <c r="I95" i="9"/>
  <c r="I92" i="9"/>
  <c r="I62" i="9"/>
  <c r="I59" i="9"/>
  <c r="I56" i="9"/>
  <c r="I53" i="9"/>
  <c r="I86" i="9"/>
  <c r="I83" i="9"/>
  <c r="I17" i="9"/>
  <c r="I14" i="9"/>
  <c r="I11" i="9"/>
  <c r="I80" i="9"/>
  <c r="I74" i="9"/>
  <c r="I71" i="9"/>
  <c r="I68" i="9"/>
  <c r="I47" i="9"/>
  <c r="I38" i="9"/>
  <c r="I35" i="9"/>
  <c r="I32" i="9"/>
  <c r="I29" i="9"/>
  <c r="I26" i="9"/>
  <c r="I23" i="9"/>
  <c r="I20" i="9"/>
  <c r="N11" i="9"/>
  <c r="F20" i="9"/>
  <c r="O35" i="9"/>
  <c r="O11" i="9"/>
  <c r="H20" i="9"/>
  <c r="P23" i="9"/>
  <c r="H32" i="9"/>
  <c r="P35" i="9"/>
  <c r="E53" i="9"/>
  <c r="I89" i="9"/>
  <c r="D87" i="9"/>
  <c r="I88" i="9" s="1"/>
  <c r="Q89" i="9"/>
  <c r="P94" i="9"/>
  <c r="H94" i="9"/>
  <c r="O94" i="9"/>
  <c r="G94" i="9"/>
  <c r="N94" i="9"/>
  <c r="F94" i="9"/>
  <c r="L94" i="9"/>
  <c r="D94" i="9"/>
  <c r="Q94" i="9"/>
  <c r="M94" i="9"/>
  <c r="K94" i="9"/>
  <c r="J94" i="9"/>
  <c r="I94" i="9"/>
  <c r="E94" i="9"/>
  <c r="P100" i="9"/>
  <c r="H100" i="9"/>
  <c r="O100" i="9"/>
  <c r="G100" i="9"/>
  <c r="N100" i="9"/>
  <c r="F100" i="9"/>
  <c r="L100" i="9"/>
  <c r="D100" i="9"/>
  <c r="Q100" i="9"/>
  <c r="M100" i="9"/>
  <c r="K100" i="9"/>
  <c r="J100" i="9"/>
  <c r="I100" i="9"/>
  <c r="E100" i="9"/>
  <c r="P106" i="9"/>
  <c r="H106" i="9"/>
  <c r="O106" i="9"/>
  <c r="G106" i="9"/>
  <c r="N106" i="9"/>
  <c r="F106" i="9"/>
  <c r="L106" i="9"/>
  <c r="D106" i="9"/>
  <c r="Q106" i="9"/>
  <c r="M106" i="9"/>
  <c r="K106" i="9"/>
  <c r="J106" i="9"/>
  <c r="I106" i="9"/>
  <c r="E106" i="9"/>
  <c r="N86" i="9"/>
  <c r="N83" i="9"/>
  <c r="N80" i="9"/>
  <c r="N74" i="9"/>
  <c r="N71" i="9"/>
  <c r="N68" i="9"/>
  <c r="N47" i="9"/>
  <c r="N44" i="9"/>
  <c r="N59" i="9"/>
  <c r="N38" i="9"/>
  <c r="N35" i="9"/>
  <c r="N32" i="9"/>
  <c r="N29" i="9"/>
  <c r="N26" i="9"/>
  <c r="N23" i="9"/>
  <c r="N107" i="9"/>
  <c r="N104" i="9"/>
  <c r="N101" i="9"/>
  <c r="N98" i="9"/>
  <c r="N95" i="9"/>
  <c r="N92" i="9"/>
  <c r="N89" i="9"/>
  <c r="N56" i="9"/>
  <c r="N53" i="9"/>
  <c r="N17" i="9"/>
  <c r="F14" i="9"/>
  <c r="P103" i="9"/>
  <c r="H103" i="9"/>
  <c r="O103" i="9"/>
  <c r="G103" i="9"/>
  <c r="N103" i="9"/>
  <c r="F103" i="9"/>
  <c r="L103" i="9"/>
  <c r="D103" i="9"/>
  <c r="Q103" i="9"/>
  <c r="M103" i="9"/>
  <c r="K103" i="9"/>
  <c r="J103" i="9"/>
  <c r="I103" i="9"/>
  <c r="E103" i="9"/>
  <c r="L19" i="9"/>
  <c r="Q107" i="9"/>
  <c r="Q104" i="9"/>
  <c r="Q101" i="9"/>
  <c r="Q98" i="9"/>
  <c r="Q95" i="9"/>
  <c r="Q92" i="9"/>
  <c r="Q62" i="9"/>
  <c r="Q59" i="9"/>
  <c r="Q56" i="9"/>
  <c r="Q53" i="9"/>
  <c r="Q71" i="9"/>
  <c r="Q68" i="9"/>
  <c r="Q47" i="9"/>
  <c r="Q44" i="9"/>
  <c r="Q17" i="9"/>
  <c r="Q14" i="9"/>
  <c r="Q11" i="9"/>
  <c r="Q86" i="9"/>
  <c r="Q38" i="9"/>
  <c r="Q35" i="9"/>
  <c r="Q32" i="9"/>
  <c r="Q29" i="9"/>
  <c r="Q26" i="9"/>
  <c r="Q23" i="9"/>
  <c r="Q20" i="9"/>
  <c r="M14" i="9"/>
  <c r="O23" i="9"/>
  <c r="N62" i="9"/>
  <c r="M76" i="9"/>
  <c r="E76" i="9"/>
  <c r="L76" i="9"/>
  <c r="D76" i="9"/>
  <c r="D77" i="9"/>
  <c r="K76" i="9"/>
  <c r="Q76" i="9"/>
  <c r="I76" i="9"/>
  <c r="N76" i="9"/>
  <c r="J76" i="9"/>
  <c r="H76" i="9"/>
  <c r="G76" i="9"/>
  <c r="F76" i="9"/>
  <c r="R76" i="9"/>
  <c r="J89" i="9"/>
  <c r="R89" i="9"/>
  <c r="R95" i="9"/>
  <c r="R101" i="9"/>
  <c r="R107" i="9"/>
  <c r="E86" i="9"/>
  <c r="E83" i="9"/>
  <c r="E80" i="9"/>
  <c r="E74" i="9"/>
  <c r="E71" i="9"/>
  <c r="E68" i="9"/>
  <c r="E107" i="9"/>
  <c r="E104" i="9"/>
  <c r="E101" i="9"/>
  <c r="E98" i="9"/>
  <c r="E95" i="9"/>
  <c r="E92" i="9"/>
  <c r="E50" i="9"/>
  <c r="E38" i="9"/>
  <c r="E35" i="9"/>
  <c r="E32" i="9"/>
  <c r="E29" i="9"/>
  <c r="E26" i="9"/>
  <c r="E23" i="9"/>
  <c r="E62" i="9"/>
  <c r="E59" i="9"/>
  <c r="J19" i="9"/>
  <c r="R80" i="9"/>
  <c r="F86" i="9"/>
  <c r="F83" i="9"/>
  <c r="F80" i="9"/>
  <c r="F74" i="9"/>
  <c r="F71" i="9"/>
  <c r="F68" i="9"/>
  <c r="F47" i="9"/>
  <c r="F44" i="9"/>
  <c r="F38" i="9"/>
  <c r="F35" i="9"/>
  <c r="F32" i="9"/>
  <c r="F29" i="9"/>
  <c r="F26" i="9"/>
  <c r="F23" i="9"/>
  <c r="F62" i="9"/>
  <c r="F59" i="9"/>
  <c r="F107" i="9"/>
  <c r="F104" i="9"/>
  <c r="F101" i="9"/>
  <c r="F98" i="9"/>
  <c r="F95" i="9"/>
  <c r="F92" i="9"/>
  <c r="F89" i="9"/>
  <c r="F56" i="9"/>
  <c r="F17" i="9"/>
  <c r="E47" i="9"/>
  <c r="M73" i="9"/>
  <c r="E73" i="9"/>
  <c r="L73" i="9"/>
  <c r="D73" i="9"/>
  <c r="K73" i="9"/>
  <c r="Q73" i="9"/>
  <c r="I73" i="9"/>
  <c r="O73" i="9"/>
  <c r="N73" i="9"/>
  <c r="J73" i="9"/>
  <c r="H73" i="9"/>
  <c r="G73" i="9"/>
  <c r="F73" i="9"/>
  <c r="G47" i="9"/>
  <c r="G44" i="9"/>
  <c r="G107" i="9"/>
  <c r="G104" i="9"/>
  <c r="G101" i="9"/>
  <c r="G98" i="9"/>
  <c r="G95" i="9"/>
  <c r="G92" i="9"/>
  <c r="G62" i="9"/>
  <c r="G59" i="9"/>
  <c r="G56" i="9"/>
  <c r="G53" i="9"/>
  <c r="G86" i="9"/>
  <c r="G83" i="9"/>
  <c r="G17" i="9"/>
  <c r="G80" i="9"/>
  <c r="G74" i="9"/>
  <c r="O26" i="9"/>
  <c r="N20" i="9"/>
  <c r="G32" i="9"/>
  <c r="Q65" i="9"/>
  <c r="R73" i="9"/>
  <c r="M82" i="9"/>
  <c r="E82" i="9"/>
  <c r="L82" i="9"/>
  <c r="D82" i="9"/>
  <c r="K82" i="9"/>
  <c r="Q82" i="9"/>
  <c r="I82" i="9"/>
  <c r="N82" i="9"/>
  <c r="J82" i="9"/>
  <c r="H82" i="9"/>
  <c r="G82" i="9"/>
  <c r="F82" i="9"/>
  <c r="R82" i="9"/>
  <c r="J62" i="9"/>
  <c r="J59" i="9"/>
  <c r="J56" i="9"/>
  <c r="J53" i="9"/>
  <c r="J86" i="9"/>
  <c r="J83" i="9"/>
  <c r="J80" i="9"/>
  <c r="J74" i="9"/>
  <c r="J71" i="9"/>
  <c r="J68" i="9"/>
  <c r="J17" i="9"/>
  <c r="J14" i="9"/>
  <c r="J11" i="9"/>
  <c r="J107" i="9"/>
  <c r="J104" i="9"/>
  <c r="J101" i="9"/>
  <c r="J98" i="9"/>
  <c r="J95" i="9"/>
  <c r="J92" i="9"/>
  <c r="J47" i="9"/>
  <c r="J38" i="9"/>
  <c r="J35" i="9"/>
  <c r="J32" i="9"/>
  <c r="J29" i="9"/>
  <c r="J26" i="9"/>
  <c r="J23" i="9"/>
  <c r="J44" i="9"/>
  <c r="K62" i="9"/>
  <c r="K59" i="9"/>
  <c r="K56" i="9"/>
  <c r="K53" i="9"/>
  <c r="K86" i="9"/>
  <c r="K17" i="9"/>
  <c r="K14" i="9"/>
  <c r="K11" i="9"/>
  <c r="K83" i="9"/>
  <c r="K80" i="9"/>
  <c r="K74" i="9"/>
  <c r="K107" i="9"/>
  <c r="K104" i="9"/>
  <c r="K101" i="9"/>
  <c r="K98" i="9"/>
  <c r="K95" i="9"/>
  <c r="K92" i="9"/>
  <c r="K89" i="9"/>
  <c r="K71" i="9"/>
  <c r="K47" i="9"/>
  <c r="K38" i="9"/>
  <c r="K35" i="9"/>
  <c r="K32" i="9"/>
  <c r="K29" i="9"/>
  <c r="K26" i="9"/>
  <c r="K23" i="9"/>
  <c r="K68" i="9"/>
  <c r="K44" i="9"/>
  <c r="K65" i="9"/>
  <c r="H19" i="9"/>
  <c r="O20" i="9"/>
  <c r="G29" i="9"/>
  <c r="O32" i="9"/>
  <c r="L9" i="9"/>
  <c r="L50" i="9" s="1"/>
  <c r="E11" i="9"/>
  <c r="R13" i="9"/>
  <c r="R14" i="9"/>
  <c r="R41" i="9"/>
  <c r="R16" i="9"/>
  <c r="R17" i="9"/>
  <c r="P20" i="9"/>
  <c r="H29" i="9"/>
  <c r="P32" i="9"/>
  <c r="P62" i="9"/>
  <c r="H65" i="9"/>
  <c r="M79" i="9"/>
  <c r="E79" i="9"/>
  <c r="L79" i="9"/>
  <c r="D79" i="9"/>
  <c r="K79" i="9"/>
  <c r="Q79" i="9"/>
  <c r="I79" i="9"/>
  <c r="O79" i="9"/>
  <c r="N79" i="9"/>
  <c r="J79" i="9"/>
  <c r="H79" i="9"/>
  <c r="G79" i="9"/>
  <c r="F79" i="9"/>
  <c r="P82" i="9"/>
  <c r="O86" i="9"/>
  <c r="R94" i="9"/>
  <c r="R100" i="9"/>
  <c r="R106" i="9"/>
  <c r="M86" i="9"/>
  <c r="M83" i="9"/>
  <c r="M80" i="9"/>
  <c r="M74" i="9"/>
  <c r="M71" i="9"/>
  <c r="M68" i="9"/>
  <c r="M107" i="9"/>
  <c r="M104" i="9"/>
  <c r="M101" i="9"/>
  <c r="M98" i="9"/>
  <c r="M95" i="9"/>
  <c r="M92" i="9"/>
  <c r="M62" i="9"/>
  <c r="M59" i="9"/>
  <c r="M38" i="9"/>
  <c r="M35" i="9"/>
  <c r="M32" i="9"/>
  <c r="M29" i="9"/>
  <c r="M26" i="9"/>
  <c r="M23" i="9"/>
  <c r="M56" i="9"/>
  <c r="M47" i="9"/>
  <c r="M53" i="9"/>
  <c r="M44" i="9"/>
  <c r="M50" i="9"/>
  <c r="F49" i="9"/>
  <c r="N49" i="9"/>
  <c r="R61" i="9"/>
  <c r="R62" i="9"/>
  <c r="D63" i="9"/>
  <c r="E65" i="9"/>
  <c r="M64" i="9"/>
  <c r="M65" i="9"/>
  <c r="R63" i="9"/>
  <c r="R77" i="9"/>
  <c r="R83" i="9"/>
  <c r="M85" i="9"/>
  <c r="E85" i="9"/>
  <c r="L85" i="9"/>
  <c r="D85" i="9"/>
  <c r="K85" i="9"/>
  <c r="Q85" i="9"/>
  <c r="I85" i="9"/>
  <c r="P85" i="9"/>
  <c r="J20" i="9"/>
  <c r="G50" i="9"/>
  <c r="O50" i="9"/>
  <c r="F65" i="9"/>
  <c r="N65" i="9"/>
  <c r="R86" i="9"/>
  <c r="G13" i="9"/>
  <c r="O13" i="9"/>
  <c r="G16" i="9"/>
  <c r="O16" i="9"/>
  <c r="K20" i="9"/>
  <c r="J22" i="9"/>
  <c r="J25" i="9"/>
  <c r="J28" i="9"/>
  <c r="J31" i="9"/>
  <c r="J34" i="9"/>
  <c r="J37" i="9"/>
  <c r="J40" i="9"/>
  <c r="O43" i="9"/>
  <c r="G43" i="9"/>
  <c r="N43" i="9"/>
  <c r="M43" i="9"/>
  <c r="E43" i="9"/>
  <c r="L43" i="9"/>
  <c r="J46" i="9"/>
  <c r="H49" i="9"/>
  <c r="P49" i="9"/>
  <c r="N50" i="9"/>
  <c r="N67" i="9"/>
  <c r="J70" i="9"/>
  <c r="F85" i="9"/>
  <c r="E89" i="9"/>
  <c r="M89" i="9"/>
  <c r="H13" i="9"/>
  <c r="P13" i="9"/>
  <c r="H16" i="9"/>
  <c r="P16" i="9"/>
  <c r="L20" i="9"/>
  <c r="K22" i="9"/>
  <c r="K25" i="9"/>
  <c r="K28" i="9"/>
  <c r="K31" i="9"/>
  <c r="K34" i="9"/>
  <c r="K37" i="9"/>
  <c r="K40" i="9"/>
  <c r="D41" i="9"/>
  <c r="P43" i="9"/>
  <c r="L46" i="9"/>
  <c r="I49" i="9"/>
  <c r="Q49" i="9"/>
  <c r="N70" i="9"/>
  <c r="G85" i="9"/>
  <c r="L89" i="9"/>
  <c r="I13" i="9"/>
  <c r="Q13" i="9"/>
  <c r="I16" i="9"/>
  <c r="Q16" i="9"/>
  <c r="D22" i="9"/>
  <c r="L22" i="9"/>
  <c r="D25" i="9"/>
  <c r="L25" i="9"/>
  <c r="D28" i="9"/>
  <c r="L28" i="9"/>
  <c r="D31" i="9"/>
  <c r="L31" i="9"/>
  <c r="D34" i="9"/>
  <c r="L34" i="9"/>
  <c r="D37" i="9"/>
  <c r="L37" i="9"/>
  <c r="D40" i="9"/>
  <c r="L40" i="9"/>
  <c r="D43" i="9"/>
  <c r="Q43" i="9"/>
  <c r="R44" i="9"/>
  <c r="J49" i="9"/>
  <c r="J50" i="9"/>
  <c r="R48" i="9"/>
  <c r="I64" i="9"/>
  <c r="Q64" i="9"/>
  <c r="M67" i="9"/>
  <c r="E67" i="9"/>
  <c r="L67" i="9"/>
  <c r="D67" i="9"/>
  <c r="K67" i="9"/>
  <c r="Q67" i="9"/>
  <c r="I67" i="9"/>
  <c r="P67" i="9"/>
  <c r="H85" i="9"/>
  <c r="E22" i="9"/>
  <c r="E25" i="9"/>
  <c r="E28" i="9"/>
  <c r="E31" i="9"/>
  <c r="E34" i="9"/>
  <c r="E37" i="9"/>
  <c r="E40" i="9"/>
  <c r="F43" i="9"/>
  <c r="O46" i="9"/>
  <c r="G46" i="9"/>
  <c r="N46" i="9"/>
  <c r="F46" i="9"/>
  <c r="M46" i="9"/>
  <c r="E46" i="9"/>
  <c r="K46" i="9"/>
  <c r="Q46" i="9"/>
  <c r="K50" i="9"/>
  <c r="R52" i="9"/>
  <c r="R53" i="9"/>
  <c r="J65" i="9"/>
  <c r="F64" i="9"/>
  <c r="R68" i="9"/>
  <c r="M70" i="9"/>
  <c r="E70" i="9"/>
  <c r="L70" i="9"/>
  <c r="D70" i="9"/>
  <c r="K70" i="9"/>
  <c r="Q70" i="9"/>
  <c r="I70" i="9"/>
  <c r="P70" i="9"/>
  <c r="J85" i="9"/>
  <c r="H89" i="9"/>
  <c r="P89" i="9"/>
  <c r="F52" i="9"/>
  <c r="N52" i="9"/>
  <c r="F55" i="9"/>
  <c r="N55" i="9"/>
  <c r="F58" i="9"/>
  <c r="N58" i="9"/>
  <c r="F61" i="9"/>
  <c r="N61" i="9"/>
  <c r="I50" i="9"/>
  <c r="Q50" i="9"/>
  <c r="H52" i="9"/>
  <c r="P52" i="9"/>
  <c r="H55" i="9"/>
  <c r="P55" i="9"/>
  <c r="H58" i="9"/>
  <c r="P58" i="9"/>
  <c r="H61" i="9"/>
  <c r="P61" i="9"/>
  <c r="G89" i="9"/>
  <c r="O89" i="9"/>
  <c r="I52" i="9"/>
  <c r="Q52" i="9"/>
  <c r="I55" i="9"/>
  <c r="Q55" i="9"/>
  <c r="I58" i="9"/>
  <c r="Q58" i="9"/>
  <c r="I61" i="9"/>
  <c r="Q61" i="9"/>
  <c r="P88" i="9" l="1"/>
  <c r="D88" i="9"/>
  <c r="M88" i="9"/>
  <c r="K88" i="9"/>
  <c r="E88" i="9"/>
  <c r="D89" i="9"/>
  <c r="D64" i="9"/>
  <c r="D65" i="9"/>
  <c r="P64" i="9"/>
  <c r="J64" i="9"/>
  <c r="H64" i="9"/>
  <c r="G64" i="9"/>
  <c r="L86" i="9"/>
  <c r="L83" i="9"/>
  <c r="L80" i="9"/>
  <c r="L74" i="9"/>
  <c r="L71" i="9"/>
  <c r="L68" i="9"/>
  <c r="L47" i="9"/>
  <c r="L44" i="9"/>
  <c r="L62" i="9"/>
  <c r="L107" i="9"/>
  <c r="L104" i="9"/>
  <c r="L101" i="9"/>
  <c r="L98" i="9"/>
  <c r="L95" i="9"/>
  <c r="L92" i="9"/>
  <c r="L59" i="9"/>
  <c r="L38" i="9"/>
  <c r="L35" i="9"/>
  <c r="L32" i="9"/>
  <c r="L29" i="9"/>
  <c r="L26" i="9"/>
  <c r="L23" i="9"/>
  <c r="L56" i="9"/>
  <c r="L53" i="9"/>
  <c r="L17" i="9"/>
  <c r="L11" i="9"/>
  <c r="L14" i="9"/>
  <c r="L10" i="9"/>
  <c r="R19" i="9"/>
  <c r="R20" i="9"/>
  <c r="K19" i="9"/>
  <c r="H88" i="9"/>
  <c r="R49" i="9"/>
  <c r="R50" i="9"/>
  <c r="L88" i="9"/>
  <c r="E64" i="9"/>
  <c r="D9" i="9"/>
  <c r="K64" i="9"/>
  <c r="N88" i="9"/>
  <c r="R88" i="9"/>
  <c r="J88" i="9"/>
  <c r="M19" i="9"/>
  <c r="L65" i="9"/>
  <c r="O88" i="9"/>
  <c r="F88" i="9"/>
  <c r="N64" i="9"/>
  <c r="G88" i="9"/>
  <c r="R65" i="9"/>
  <c r="R64" i="9"/>
  <c r="L64" i="9"/>
  <c r="Q88" i="9"/>
  <c r="D19" i="9"/>
  <c r="D20" i="9"/>
  <c r="Q19" i="9"/>
  <c r="I19" i="9"/>
  <c r="N19" i="9"/>
  <c r="G19" i="9"/>
  <c r="O19" i="9"/>
  <c r="F19" i="9"/>
  <c r="O64" i="9"/>
  <c r="D53" i="9" l="1"/>
  <c r="D62" i="9"/>
  <c r="D107" i="9"/>
  <c r="D17" i="9"/>
  <c r="D14" i="9"/>
  <c r="D11" i="9"/>
  <c r="D10" i="9"/>
  <c r="I10" i="9"/>
  <c r="D101" i="9"/>
  <c r="F10" i="9"/>
  <c r="K10" i="9"/>
  <c r="D95" i="9"/>
  <c r="D104" i="9"/>
  <c r="D50" i="9"/>
  <c r="D98" i="9"/>
  <c r="J10" i="9"/>
  <c r="D26" i="9"/>
  <c r="D38" i="9"/>
  <c r="D47" i="9"/>
  <c r="D86" i="9"/>
  <c r="P10" i="9"/>
  <c r="O10" i="9"/>
  <c r="Q10" i="9"/>
  <c r="D35" i="9"/>
  <c r="R10" i="9"/>
  <c r="M10" i="9"/>
  <c r="D29" i="9"/>
  <c r="D68" i="9"/>
  <c r="D83" i="9"/>
  <c r="G10" i="9"/>
  <c r="D32" i="9"/>
  <c r="D80" i="9"/>
  <c r="H10" i="9"/>
  <c r="N10" i="9"/>
  <c r="D74" i="9"/>
  <c r="D92" i="9"/>
  <c r="E10" i="9"/>
  <c r="D44" i="9"/>
  <c r="D71" i="9"/>
  <c r="D23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854F4E9-D24F-4686-AD99-D333095D5090}" keepAlive="1" name="クエリ - サンプル ファイル" description="ブック内の 'サンプル ファイル' クエリへの接続です。" type="5" refreshedVersion="0" background="1">
    <dbPr connection="Provider=Microsoft.Mashup.OleDb.1;Data Source=$Workbook$;Location=&quot;サンプル ファイル&quot;;Extended Properties=&quot;&quot;" command="SELECT * FROM [サンプル ファイル]"/>
  </connection>
  <connection id="2" xr16:uid="{380A72C6-ACB9-40AB-8D69-1AA3B7E60990}" keepAlive="1" name="クエリ - サンプル ファイルの変換" description="ブック内の 'サンプル ファイルの変換' クエリへの接続です。" type="5" refreshedVersion="0" background="1">
    <dbPr connection="Provider=Microsoft.Mashup.OleDb.1;Data Source=$Workbook$;Location=&quot;サンプル ファイルの変換&quot;;Extended Properties=&quot;&quot;" command="SELECT * FROM [サンプル ファイルの変換]"/>
  </connection>
  <connection id="3" xr16:uid="{CBF3EA6C-08BE-4EFF-9E54-FEAB5EB34BD8}" keepAlive="1" name="クエリ - パラメーター1" description="ブック内の 'パラメーター1' クエリへの接続です。" type="5" refreshedVersion="0" background="1">
    <dbPr connection="Provider=Microsoft.Mashup.OleDb.1;Data Source=$Workbook$;Location=パラメーター1;Extended Properties=&quot;&quot;" command="SELECT * FROM [パラメーター1]"/>
  </connection>
  <connection id="4" xr16:uid="{BA7E05FF-AC93-4F1F-A921-60EA46A5EB1D}" keepAlive="1" name="クエリ - ファイルの変換" description="ブック内の 'ファイルの変換' クエリへの接続です。" type="5" refreshedVersion="0" background="1">
    <dbPr connection="Provider=Microsoft.Mashup.OleDb.1;Data Source=$Workbook$;Location=ファイルの変換;Extended Properties=&quot;&quot;" command="SELECT * FROM [ファイルの変換]"/>
  </connection>
  <connection id="5" xr16:uid="{C5815A7F-F5FA-4B5E-A27F-4390EDE0E8DF}" keepAlive="1" name="クエリ - 年間結合" description="ブック内の '年間結合' クエリへの接続です。" type="5" refreshedVersion="8" background="1" saveData="1">
    <dbPr connection="Provider=Microsoft.Mashup.OleDb.1;Data Source=$Workbook$;Location=年間結合;Extended Properties=&quot;&quot;" command="SELECT * FROM [年間結合]"/>
  </connection>
  <connection id="6" xr16:uid="{5D4657DE-64CC-409B-906F-A3DD246B20E2}" keepAlive="1" name="クエリ - 年間結合 (2)" description="ブック内の '年間結合 (2)' クエリへの接続です。" type="5" refreshedVersion="8" background="1" saveData="1">
    <dbPr connection="Provider=Microsoft.Mashup.OleDb.1;Data Source=$Workbook$;Location=&quot;年間結合 (2)&quot;;Extended Properties=&quot;&quot;" command="SELECT * FROM [年間結合 (2)]"/>
  </connection>
</connections>
</file>

<file path=xl/sharedStrings.xml><?xml version="1.0" encoding="utf-8"?>
<sst xmlns="http://schemas.openxmlformats.org/spreadsheetml/2006/main" count="58" uniqueCount="57">
  <si>
    <t>17歳以下</t>
  </si>
  <si>
    <t>骨折</t>
  </si>
  <si>
    <t>70歳以上</t>
  </si>
  <si>
    <t>労働災害原因要素の分析</t>
  </si>
  <si>
    <t>令和3年　陸上貨物運送業，港湾荷役業，林業</t>
    <rPh sb="0" eb="2">
      <t>レイワ</t>
    </rPh>
    <phoneticPr fontId="6"/>
  </si>
  <si>
    <t>合計</t>
  </si>
  <si>
    <t>２段目</t>
    <rPh sb="1" eb="2">
      <t>ダン</t>
    </rPh>
    <phoneticPr fontId="1"/>
  </si>
  <si>
    <t>３段目</t>
    <rPh sb="1" eb="2">
      <t>ダン</t>
    </rPh>
    <phoneticPr fontId="1"/>
  </si>
  <si>
    <t>年齢階層別</t>
  </si>
  <si>
    <t>年齢層別の割合</t>
    <rPh sb="0" eb="3">
      <t>ネンレイソウ</t>
    </rPh>
    <rPh sb="3" eb="4">
      <t>ベツ</t>
    </rPh>
    <rPh sb="5" eb="7">
      <t>ワリアイ</t>
    </rPh>
    <phoneticPr fontId="1"/>
  </si>
  <si>
    <t>傷病の性質別・年齢階層別死傷者数(陸上貨物運送業)</t>
    <phoneticPr fontId="6"/>
  </si>
  <si>
    <t>第4表の2 傷病の性質別・年齢階層別死傷者数(陸上貨物運送業 (令和3年，休業4日以上，単位：人)</t>
    <rPh sb="32" eb="34">
      <t>レイワ</t>
    </rPh>
    <rPh sb="44" eb="46">
      <t>タンイ</t>
    </rPh>
    <rPh sb="47" eb="48">
      <t>ニン</t>
    </rPh>
    <phoneticPr fontId="6"/>
  </si>
  <si>
    <t>傷病の性質別</t>
    <phoneticPr fontId="6"/>
  </si>
  <si>
    <t>18歳以上
20歳未満</t>
    <phoneticPr fontId="6"/>
  </si>
  <si>
    <t>20歳以上
25歳未満</t>
    <phoneticPr fontId="6"/>
  </si>
  <si>
    <t>25歳以上
30歳未満</t>
    <phoneticPr fontId="6"/>
  </si>
  <si>
    <t>30歳以上
35歳未満</t>
    <phoneticPr fontId="6"/>
  </si>
  <si>
    <t>35歳以上
40歳未満</t>
    <phoneticPr fontId="6"/>
  </si>
  <si>
    <t>40歳以上
45歳未満</t>
    <phoneticPr fontId="6"/>
  </si>
  <si>
    <t>45歳以上
50歳未満</t>
    <phoneticPr fontId="6"/>
  </si>
  <si>
    <t>50歳以上
55歳未満</t>
    <phoneticPr fontId="6"/>
  </si>
  <si>
    <t>55歳以上
60歳未満</t>
    <phoneticPr fontId="6"/>
  </si>
  <si>
    <t>60歳以上
65歳未満</t>
    <phoneticPr fontId="6"/>
  </si>
  <si>
    <t>65歳以上
70歳未満</t>
    <phoneticPr fontId="6"/>
  </si>
  <si>
    <t>50歳
以上計</t>
    <phoneticPr fontId="6"/>
  </si>
  <si>
    <t>関節の障害</t>
  </si>
  <si>
    <t>震盪その他の内部損傷</t>
    <phoneticPr fontId="7"/>
  </si>
  <si>
    <t>頭部又は顔面部の負傷による頭蓋内疾患</t>
    <phoneticPr fontId="6"/>
  </si>
  <si>
    <t>過重な業務による脳血管疾患・心臓疾患等</t>
    <phoneticPr fontId="6"/>
  </si>
  <si>
    <t>胸部又は腹部の負傷による胸腹部臓器の疾患</t>
    <phoneticPr fontId="6"/>
  </si>
  <si>
    <t>異物の侵入、残留等による眼疾患その他の臓器の疾患</t>
    <phoneticPr fontId="6"/>
  </si>
  <si>
    <t>外傷性の脊髄損傷</t>
    <phoneticPr fontId="6"/>
  </si>
  <si>
    <t>頭頚部外傷症候群（いわゆる「むち打ち症」）</t>
    <phoneticPr fontId="6"/>
  </si>
  <si>
    <t>爆発等による風圧、音響等に起因する耳の疾患</t>
    <phoneticPr fontId="6"/>
  </si>
  <si>
    <t>切断</t>
    <rPh sb="0" eb="2">
      <t>セツダン</t>
    </rPh>
    <phoneticPr fontId="6"/>
  </si>
  <si>
    <t>創傷</t>
    <phoneticPr fontId="6"/>
  </si>
  <si>
    <t>表皮又は筋肉の損傷</t>
    <phoneticPr fontId="7"/>
  </si>
  <si>
    <t>打撲傷（皮膚の剥離、擦過傷、挫傷及び血腫を含む）</t>
    <phoneticPr fontId="6"/>
  </si>
  <si>
    <t>重激な業務による筋肉等の疾患又は内臓脱（腰痛を除く）腹部臓器の疾患</t>
    <phoneticPr fontId="6"/>
  </si>
  <si>
    <t>上肢に過度の負担のかかる業務による腱鞘等の炎症</t>
    <phoneticPr fontId="6"/>
  </si>
  <si>
    <t>火傷</t>
  </si>
  <si>
    <t>作業環境又は特定条件による傷病</t>
    <phoneticPr fontId="6"/>
  </si>
  <si>
    <t>暑熱な場所における業務による熱中病</t>
    <phoneticPr fontId="6"/>
  </si>
  <si>
    <t>寒冷な場所における業務又は低温物体を取り扱う業務による凍傷</t>
    <phoneticPr fontId="7"/>
  </si>
  <si>
    <t>屋外における業務による恙虫病</t>
    <phoneticPr fontId="7"/>
  </si>
  <si>
    <t>化学物質にさらされる業務による疾病（その他）</t>
    <phoneticPr fontId="7"/>
  </si>
  <si>
    <t>負傷による腰痛</t>
    <phoneticPr fontId="7"/>
  </si>
  <si>
    <t>負傷に起因しない腰部に過度の負担のかかる業務による腰痛</t>
    <phoneticPr fontId="7"/>
  </si>
  <si>
    <t>感電、溺水、窒息等</t>
    <phoneticPr fontId="6"/>
  </si>
  <si>
    <t>その他の傷病及び分類不能</t>
    <phoneticPr fontId="7"/>
  </si>
  <si>
    <t>神経系の負傷による皮膚、筋肉、骨及び臓器等の疾患</t>
    <phoneticPr fontId="6"/>
  </si>
  <si>
    <t>負傷による腰痛以外の四肢等の負傷による非感染症疾患</t>
    <phoneticPr fontId="6"/>
  </si>
  <si>
    <t>強い心理的負荷を伴う業務による精神障害</t>
    <phoneticPr fontId="6"/>
  </si>
  <si>
    <t>業務上の負傷に起因する疾病（その他）</t>
    <phoneticPr fontId="6"/>
  </si>
  <si>
    <t>身体に過度の負担のかかる作業態様に起因する疾病（その他）</t>
    <phoneticPr fontId="6"/>
  </si>
  <si>
    <t>その他の業務に起因することの明らかな疾病）</t>
    <phoneticPr fontId="6"/>
  </si>
  <si>
    <t>傷病の性質別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</si>
</sst>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Arial"/>
      <family val="2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indexed="64"/>
      </left>
      <right/>
      <top style="thin">
        <color indexed="64"/>
      </top>
      <bottom style="thick">
        <color auto="1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 style="thick">
        <color auto="1"/>
      </left>
      <right style="medium">
        <color indexed="64"/>
      </right>
      <top/>
      <bottom/>
      <diagonal/>
    </border>
    <border>
      <left style="thick">
        <color auto="1"/>
      </left>
      <right style="medium">
        <color indexed="64"/>
      </right>
      <top/>
      <bottom style="medium">
        <color auto="1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 applyAlignment="1"/>
    <xf numFmtId="0" fontId="12" fillId="0" borderId="0" xfId="0" applyFont="1">
      <alignment vertical="center"/>
    </xf>
    <xf numFmtId="0" fontId="13" fillId="0" borderId="0" xfId="0" applyFont="1">
      <alignment vertical="center"/>
    </xf>
    <xf numFmtId="176" fontId="2" fillId="6" borderId="26" xfId="0" applyNumberFormat="1" applyFont="1" applyFill="1" applyBorder="1">
      <alignment vertical="center"/>
    </xf>
    <xf numFmtId="176" fontId="2" fillId="5" borderId="27" xfId="0" applyNumberFormat="1" applyFont="1" applyFill="1" applyBorder="1" applyAlignment="1">
      <alignment horizontal="center" vertical="center"/>
    </xf>
    <xf numFmtId="176" fontId="2" fillId="5" borderId="28" xfId="0" applyNumberFormat="1" applyFont="1" applyFill="1" applyBorder="1">
      <alignment vertical="center"/>
    </xf>
    <xf numFmtId="176" fontId="2" fillId="5" borderId="6" xfId="0" applyNumberFormat="1" applyFont="1" applyFill="1" applyBorder="1">
      <alignment vertical="center"/>
    </xf>
    <xf numFmtId="176" fontId="2" fillId="5" borderId="29" xfId="0" applyNumberFormat="1" applyFont="1" applyFill="1" applyBorder="1">
      <alignment vertical="center"/>
    </xf>
    <xf numFmtId="176" fontId="2" fillId="6" borderId="24" xfId="0" applyNumberFormat="1" applyFont="1" applyFill="1" applyBorder="1" applyAlignment="1">
      <alignment horizontal="center" vertical="center"/>
    </xf>
    <xf numFmtId="176" fontId="2" fillId="6" borderId="4" xfId="0" applyNumberFormat="1" applyFont="1" applyFill="1" applyBorder="1">
      <alignment vertical="center"/>
    </xf>
    <xf numFmtId="176" fontId="2" fillId="6" borderId="25" xfId="0" applyNumberFormat="1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3" borderId="31" xfId="0" applyFont="1" applyFill="1" applyBorder="1">
      <alignment vertical="center"/>
    </xf>
    <xf numFmtId="0" fontId="2" fillId="3" borderId="32" xfId="0" applyFont="1" applyFill="1" applyBorder="1">
      <alignment vertical="center"/>
    </xf>
    <xf numFmtId="0" fontId="2" fillId="3" borderId="33" xfId="0" applyFont="1" applyFill="1" applyBorder="1">
      <alignment vertical="center"/>
    </xf>
    <xf numFmtId="0" fontId="2" fillId="3" borderId="34" xfId="0" applyFont="1" applyFill="1" applyBorder="1">
      <alignment vertical="center"/>
    </xf>
    <xf numFmtId="0" fontId="2" fillId="3" borderId="35" xfId="0" applyFont="1" applyFill="1" applyBorder="1">
      <alignment vertical="center"/>
    </xf>
    <xf numFmtId="0" fontId="2" fillId="3" borderId="36" xfId="0" applyFont="1" applyFill="1" applyBorder="1">
      <alignment vertical="center"/>
    </xf>
    <xf numFmtId="0" fontId="2" fillId="3" borderId="37" xfId="0" applyFont="1" applyFill="1" applyBorder="1">
      <alignment vertical="center"/>
    </xf>
    <xf numFmtId="0" fontId="2" fillId="3" borderId="38" xfId="0" applyFont="1" applyFill="1" applyBorder="1">
      <alignment vertical="center"/>
    </xf>
    <xf numFmtId="0" fontId="9" fillId="2" borderId="39" xfId="0" applyFont="1" applyFill="1" applyBorder="1" applyAlignment="1">
      <alignment vertical="center" textRotation="255"/>
    </xf>
    <xf numFmtId="0" fontId="14" fillId="3" borderId="9" xfId="0" applyFont="1" applyFill="1" applyBorder="1" applyAlignment="1">
      <alignment horizontal="right" vertical="top"/>
    </xf>
    <xf numFmtId="0" fontId="14" fillId="3" borderId="26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38" fontId="9" fillId="2" borderId="41" xfId="3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right" vertical="center"/>
    </xf>
    <xf numFmtId="0" fontId="8" fillId="2" borderId="22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38" fontId="8" fillId="2" borderId="7" xfId="3" applyFont="1" applyFill="1" applyBorder="1" applyAlignment="1">
      <alignment horizontal="right" vertical="center"/>
    </xf>
    <xf numFmtId="176" fontId="9" fillId="5" borderId="43" xfId="0" applyNumberFormat="1" applyFont="1" applyFill="1" applyBorder="1" applyAlignment="1">
      <alignment horizontal="right" vertical="center"/>
    </xf>
    <xf numFmtId="176" fontId="8" fillId="5" borderId="19" xfId="0" applyNumberFormat="1" applyFont="1" applyFill="1" applyBorder="1" applyAlignment="1">
      <alignment horizontal="right" vertical="center"/>
    </xf>
    <xf numFmtId="176" fontId="8" fillId="5" borderId="17" xfId="0" applyNumberFormat="1" applyFont="1" applyFill="1" applyBorder="1" applyAlignment="1">
      <alignment horizontal="right" vertical="center"/>
    </xf>
    <xf numFmtId="176" fontId="8" fillId="5" borderId="18" xfId="0" applyNumberFormat="1" applyFont="1" applyFill="1" applyBorder="1" applyAlignment="1">
      <alignment horizontal="right" vertical="center"/>
    </xf>
    <xf numFmtId="176" fontId="8" fillId="5" borderId="20" xfId="0" applyNumberFormat="1" applyFont="1" applyFill="1" applyBorder="1" applyAlignment="1">
      <alignment horizontal="right" vertical="center"/>
    </xf>
    <xf numFmtId="176" fontId="9" fillId="6" borderId="24" xfId="0" applyNumberFormat="1" applyFont="1" applyFill="1" applyBorder="1" applyAlignment="1">
      <alignment horizontal="right" vertical="center"/>
    </xf>
    <xf numFmtId="176" fontId="8" fillId="6" borderId="9" xfId="0" applyNumberFormat="1" applyFont="1" applyFill="1" applyBorder="1" applyAlignment="1">
      <alignment horizontal="right" vertical="center"/>
    </xf>
    <xf numFmtId="176" fontId="8" fillId="6" borderId="10" xfId="0" applyNumberFormat="1" applyFont="1" applyFill="1" applyBorder="1" applyAlignment="1">
      <alignment horizontal="right" vertical="center"/>
    </xf>
    <xf numFmtId="176" fontId="8" fillId="6" borderId="26" xfId="0" applyNumberFormat="1" applyFont="1" applyFill="1" applyBorder="1" applyAlignment="1">
      <alignment horizontal="right" vertical="center"/>
    </xf>
    <xf numFmtId="176" fontId="8" fillId="6" borderId="5" xfId="0" applyNumberFormat="1" applyFont="1" applyFill="1" applyBorder="1" applyAlignment="1">
      <alignment horizontal="right" vertical="center"/>
    </xf>
    <xf numFmtId="38" fontId="9" fillId="2" borderId="21" xfId="3" applyFont="1" applyFill="1" applyBorder="1" applyAlignment="1">
      <alignment horizontal="right" vertical="center"/>
    </xf>
    <xf numFmtId="176" fontId="9" fillId="6" borderId="12" xfId="0" applyNumberFormat="1" applyFont="1" applyFill="1" applyBorder="1" applyAlignment="1">
      <alignment horizontal="right" vertical="center"/>
    </xf>
    <xf numFmtId="176" fontId="8" fillId="6" borderId="49" xfId="0" applyNumberFormat="1" applyFont="1" applyFill="1" applyBorder="1" applyAlignment="1">
      <alignment horizontal="right" vertical="center"/>
    </xf>
    <xf numFmtId="176" fontId="8" fillId="6" borderId="50" xfId="0" applyNumberFormat="1" applyFont="1" applyFill="1" applyBorder="1" applyAlignment="1">
      <alignment horizontal="right" vertical="center"/>
    </xf>
    <xf numFmtId="176" fontId="8" fillId="6" borderId="2" xfId="0" applyNumberFormat="1" applyFont="1" applyFill="1" applyBorder="1" applyAlignment="1">
      <alignment horizontal="right" vertical="center"/>
    </xf>
    <xf numFmtId="176" fontId="8" fillId="6" borderId="51" xfId="0" applyNumberFormat="1" applyFont="1" applyFill="1" applyBorder="1" applyAlignment="1">
      <alignment horizontal="right" vertical="center"/>
    </xf>
    <xf numFmtId="0" fontId="9" fillId="2" borderId="41" xfId="0" applyFont="1" applyFill="1" applyBorder="1" applyAlignment="1">
      <alignment horizontal="right" vertical="center"/>
    </xf>
    <xf numFmtId="0" fontId="8" fillId="2" borderId="15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right" vertical="center"/>
    </xf>
    <xf numFmtId="0" fontId="8" fillId="2" borderId="16" xfId="0" applyFont="1" applyFill="1" applyBorder="1" applyAlignment="1">
      <alignment horizontal="right" vertical="center"/>
    </xf>
    <xf numFmtId="0" fontId="9" fillId="4" borderId="41" xfId="0" applyFont="1" applyFill="1" applyBorder="1" applyAlignment="1">
      <alignment horizontal="right" vertical="center"/>
    </xf>
    <xf numFmtId="0" fontId="8" fillId="4" borderId="15" xfId="0" applyFont="1" applyFill="1" applyBorder="1" applyAlignment="1">
      <alignment horizontal="right" vertical="center"/>
    </xf>
    <xf numFmtId="0" fontId="8" fillId="4" borderId="13" xfId="0" applyFont="1" applyFill="1" applyBorder="1" applyAlignment="1">
      <alignment horizontal="right" vertical="center"/>
    </xf>
    <xf numFmtId="0" fontId="8" fillId="4" borderId="14" xfId="0" applyFont="1" applyFill="1" applyBorder="1" applyAlignment="1">
      <alignment horizontal="right" vertical="center"/>
    </xf>
    <xf numFmtId="0" fontId="8" fillId="4" borderId="16" xfId="0" applyFont="1" applyFill="1" applyBorder="1" applyAlignment="1">
      <alignment horizontal="right" vertical="center"/>
    </xf>
    <xf numFmtId="176" fontId="9" fillId="6" borderId="21" xfId="0" applyNumberFormat="1" applyFont="1" applyFill="1" applyBorder="1" applyAlignment="1">
      <alignment horizontal="right" vertical="center"/>
    </xf>
    <xf numFmtId="176" fontId="8" fillId="6" borderId="23" xfId="0" applyNumberFormat="1" applyFont="1" applyFill="1" applyBorder="1" applyAlignment="1">
      <alignment horizontal="right" vertical="center"/>
    </xf>
    <xf numFmtId="176" fontId="8" fillId="6" borderId="22" xfId="0" applyNumberFormat="1" applyFont="1" applyFill="1" applyBorder="1" applyAlignment="1">
      <alignment horizontal="right" vertical="center"/>
    </xf>
    <xf numFmtId="176" fontId="8" fillId="6" borderId="1" xfId="0" applyNumberFormat="1" applyFont="1" applyFill="1" applyBorder="1" applyAlignment="1">
      <alignment horizontal="right" vertical="center"/>
    </xf>
    <xf numFmtId="176" fontId="8" fillId="6" borderId="7" xfId="0" applyNumberFormat="1" applyFont="1" applyFill="1" applyBorder="1" applyAlignment="1">
      <alignment horizontal="right" vertical="center"/>
    </xf>
    <xf numFmtId="0" fontId="9" fillId="4" borderId="53" xfId="0" applyFont="1" applyFill="1" applyBorder="1" applyAlignment="1">
      <alignment horizontal="right" vertical="center"/>
    </xf>
    <xf numFmtId="0" fontId="8" fillId="4" borderId="55" xfId="0" applyFont="1" applyFill="1" applyBorder="1" applyAlignment="1">
      <alignment horizontal="right" vertical="center"/>
    </xf>
    <xf numFmtId="0" fontId="8" fillId="4" borderId="56" xfId="0" applyFont="1" applyFill="1" applyBorder="1" applyAlignment="1">
      <alignment horizontal="right" vertical="center"/>
    </xf>
    <xf numFmtId="0" fontId="8" fillId="4" borderId="42" xfId="0" applyFont="1" applyFill="1" applyBorder="1" applyAlignment="1">
      <alignment horizontal="right" vertical="center"/>
    </xf>
    <xf numFmtId="0" fontId="8" fillId="4" borderId="54" xfId="0" applyFont="1" applyFill="1" applyBorder="1" applyAlignment="1">
      <alignment horizontal="right" vertical="center"/>
    </xf>
    <xf numFmtId="0" fontId="9" fillId="4" borderId="21" xfId="0" applyFont="1" applyFill="1" applyBorder="1" applyAlignment="1">
      <alignment horizontal="right" vertical="center"/>
    </xf>
    <xf numFmtId="0" fontId="8" fillId="4" borderId="23" xfId="0" applyFont="1" applyFill="1" applyBorder="1" applyAlignment="1">
      <alignment horizontal="right" vertical="center"/>
    </xf>
    <xf numFmtId="0" fontId="8" fillId="4" borderId="22" xfId="0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right" vertical="center"/>
    </xf>
    <xf numFmtId="0" fontId="8" fillId="4" borderId="7" xfId="0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176" fontId="9" fillId="6" borderId="62" xfId="0" applyNumberFormat="1" applyFont="1" applyFill="1" applyBorder="1" applyAlignment="1">
      <alignment horizontal="right" vertical="center"/>
    </xf>
    <xf numFmtId="176" fontId="8" fillId="6" borderId="63" xfId="0" applyNumberFormat="1" applyFont="1" applyFill="1" applyBorder="1" applyAlignment="1">
      <alignment horizontal="right" vertical="center"/>
    </xf>
    <xf numFmtId="176" fontId="8" fillId="6" borderId="64" xfId="0" applyNumberFormat="1" applyFont="1" applyFill="1" applyBorder="1" applyAlignment="1">
      <alignment horizontal="right" vertical="center"/>
    </xf>
    <xf numFmtId="176" fontId="8" fillId="6" borderId="65" xfId="0" applyNumberFormat="1" applyFont="1" applyFill="1" applyBorder="1" applyAlignment="1">
      <alignment horizontal="right" vertical="center"/>
    </xf>
    <xf numFmtId="176" fontId="8" fillId="6" borderId="8" xfId="0" applyNumberFormat="1" applyFont="1" applyFill="1" applyBorder="1" applyAlignment="1">
      <alignment horizontal="right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vertical="center" wrapText="1"/>
    </xf>
    <xf numFmtId="0" fontId="9" fillId="4" borderId="53" xfId="0" applyFont="1" applyFill="1" applyBorder="1" applyAlignment="1">
      <alignment vertical="center" wrapText="1"/>
    </xf>
    <xf numFmtId="0" fontId="9" fillId="4" borderId="41" xfId="0" applyFont="1" applyFill="1" applyBorder="1" applyAlignment="1">
      <alignment vertical="center" wrapText="1"/>
    </xf>
    <xf numFmtId="0" fontId="9" fillId="4" borderId="54" xfId="0" applyFont="1" applyFill="1" applyBorder="1" applyAlignment="1">
      <alignment vertical="center" wrapText="1"/>
    </xf>
    <xf numFmtId="0" fontId="9" fillId="2" borderId="46" xfId="0" applyFont="1" applyFill="1" applyBorder="1" applyAlignment="1">
      <alignment vertical="center" wrapText="1"/>
    </xf>
    <xf numFmtId="0" fontId="8" fillId="2" borderId="39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9" fillId="4" borderId="57" xfId="0" applyFont="1" applyFill="1" applyBorder="1" applyAlignment="1">
      <alignment vertical="center" wrapText="1"/>
    </xf>
    <xf numFmtId="0" fontId="9" fillId="2" borderId="4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vertical="center" wrapText="1"/>
    </xf>
    <xf numFmtId="0" fontId="9" fillId="2" borderId="46" xfId="0" applyFont="1" applyFill="1" applyBorder="1">
      <alignment vertical="center"/>
    </xf>
    <xf numFmtId="0" fontId="9" fillId="2" borderId="1" xfId="0" applyFont="1" applyFill="1" applyBorder="1">
      <alignment vertical="center"/>
    </xf>
    <xf numFmtId="0" fontId="9" fillId="2" borderId="40" xfId="0" applyFont="1" applyFill="1" applyBorder="1">
      <alignment vertical="center"/>
    </xf>
    <xf numFmtId="0" fontId="9" fillId="2" borderId="42" xfId="0" applyFont="1" applyFill="1" applyBorder="1">
      <alignment vertical="center"/>
    </xf>
    <xf numFmtId="0" fontId="9" fillId="2" borderId="47" xfId="0" applyFont="1" applyFill="1" applyBorder="1">
      <alignment vertical="center"/>
    </xf>
    <xf numFmtId="0" fontId="9" fillId="2" borderId="48" xfId="0" applyFont="1" applyFill="1" applyBorder="1">
      <alignment vertical="center"/>
    </xf>
    <xf numFmtId="0" fontId="9" fillId="2" borderId="52" xfId="0" applyFont="1" applyFill="1" applyBorder="1">
      <alignment vertical="center"/>
    </xf>
    <xf numFmtId="0" fontId="9" fillId="2" borderId="14" xfId="0" applyFont="1" applyFill="1" applyBorder="1">
      <alignment vertical="center"/>
    </xf>
    <xf numFmtId="0" fontId="9" fillId="2" borderId="44" xfId="0" applyFont="1" applyFill="1" applyBorder="1">
      <alignment vertical="center"/>
    </xf>
    <xf numFmtId="0" fontId="9" fillId="2" borderId="45" xfId="0" applyFont="1" applyFill="1" applyBorder="1">
      <alignment vertical="center"/>
    </xf>
    <xf numFmtId="0" fontId="9" fillId="4" borderId="53" xfId="0" applyFont="1" applyFill="1" applyBorder="1">
      <alignment vertical="center"/>
    </xf>
    <xf numFmtId="0" fontId="9" fillId="4" borderId="54" xfId="0" applyFont="1" applyFill="1" applyBorder="1">
      <alignment vertical="center"/>
    </xf>
    <xf numFmtId="0" fontId="9" fillId="4" borderId="57" xfId="0" applyFont="1" applyFill="1" applyBorder="1">
      <alignment vertical="center"/>
    </xf>
    <xf numFmtId="0" fontId="9" fillId="4" borderId="61" xfId="0" applyFont="1" applyFill="1" applyBorder="1">
      <alignment vertical="center"/>
    </xf>
  </cellXfs>
  <cellStyles count="5">
    <cellStyle name="桁区切り" xfId="3" builtinId="6"/>
    <cellStyle name="標準" xfId="0" builtinId="0"/>
    <cellStyle name="標準 2" xfId="4" xr:uid="{E8A9F632-A733-4A71-B46A-35668628335C}"/>
    <cellStyle name="標準 3" xfId="1" xr:uid="{A569C10C-5BFC-439D-B63E-E5BEA2519D5B}"/>
    <cellStyle name="標準 8" xfId="2" xr:uid="{CCB074DF-5EFE-4CCC-9843-8D5EEB163735}"/>
  </cellStyles>
  <dxfs count="0"/>
  <tableStyles count="0" defaultTableStyle="TableStyleMedium2" defaultPivotStyle="PivotStyleLight16"/>
  <colors>
    <mruColors>
      <color rgb="FFFFE699"/>
      <color rgb="FFFFD966"/>
      <color rgb="FFBF8F00"/>
      <color rgb="FFB0B000"/>
      <color rgb="FFFFF2CC"/>
      <color rgb="FF806000"/>
      <color rgb="FF0E8CBE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1212B-36C6-4A5B-A83F-8EC92E182558}">
  <dimension ref="A1:AJ120"/>
  <sheetViews>
    <sheetView showZeros="0" tabSelected="1" workbookViewId="0">
      <selection activeCell="J4" sqref="J4"/>
    </sheetView>
  </sheetViews>
  <sheetFormatPr defaultRowHeight="15.75" x14ac:dyDescent="0.25"/>
  <cols>
    <col min="1" max="1" width="5.625" style="5" customWidth="1"/>
    <col min="2" max="2" width="9" style="5"/>
    <col min="3" max="3" width="18.625" style="5" customWidth="1"/>
    <col min="4" max="18" width="10.625" style="5" customWidth="1"/>
    <col min="19" max="19" width="9" style="5"/>
    <col min="20" max="20" width="39.625" style="5" customWidth="1"/>
    <col min="21" max="16384" width="9" style="5"/>
  </cols>
  <sheetData>
    <row r="1" spans="1:34" s="6" customFormat="1" ht="16.5" x14ac:dyDescent="0.4">
      <c r="A1" s="6" t="s">
        <v>3</v>
      </c>
    </row>
    <row r="2" spans="1:34" s="6" customFormat="1" ht="16.5" x14ac:dyDescent="0.4">
      <c r="A2" s="6" t="s">
        <v>4</v>
      </c>
    </row>
    <row r="3" spans="1:34" s="6" customFormat="1" ht="16.5" x14ac:dyDescent="0.4">
      <c r="A3" s="6" t="s">
        <v>10</v>
      </c>
    </row>
    <row r="4" spans="1:34" s="7" customFormat="1" ht="16.5" x14ac:dyDescent="0.4"/>
    <row r="5" spans="1:34" s="3" customFormat="1" ht="19.5" x14ac:dyDescent="0.4">
      <c r="B5" s="4" t="s">
        <v>11</v>
      </c>
    </row>
    <row r="6" spans="1:34" ht="16.5" thickBot="1" x14ac:dyDescent="0.3"/>
    <row r="7" spans="1:34" s="1" customFormat="1" ht="19.5" customHeight="1" thickTop="1" thickBot="1" x14ac:dyDescent="0.3">
      <c r="B7" s="16"/>
      <c r="C7" s="17"/>
      <c r="D7" s="18"/>
      <c r="E7" s="19"/>
      <c r="F7" s="20"/>
      <c r="G7" s="20"/>
      <c r="H7" s="20"/>
      <c r="I7" s="20"/>
      <c r="J7" s="20"/>
      <c r="K7" s="20"/>
      <c r="L7" s="21"/>
      <c r="M7" s="22"/>
      <c r="N7" s="23"/>
      <c r="O7" s="23"/>
      <c r="P7" s="23"/>
      <c r="Q7" s="23"/>
      <c r="R7" s="24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s="2" customFormat="1" ht="87.75" thickBot="1" x14ac:dyDescent="0.45">
      <c r="B8" s="25" t="s">
        <v>12</v>
      </c>
      <c r="C8" s="26" t="s">
        <v>8</v>
      </c>
      <c r="D8" s="27" t="s">
        <v>5</v>
      </c>
      <c r="E8" s="28" t="s">
        <v>0</v>
      </c>
      <c r="F8" s="29" t="s">
        <v>13</v>
      </c>
      <c r="G8" s="29" t="s">
        <v>14</v>
      </c>
      <c r="H8" s="29" t="s">
        <v>15</v>
      </c>
      <c r="I8" s="29" t="s">
        <v>16</v>
      </c>
      <c r="J8" s="29" t="s">
        <v>17</v>
      </c>
      <c r="K8" s="29" t="s">
        <v>18</v>
      </c>
      <c r="L8" s="30" t="s">
        <v>19</v>
      </c>
      <c r="M8" s="31" t="s">
        <v>20</v>
      </c>
      <c r="N8" s="32" t="s">
        <v>21</v>
      </c>
      <c r="O8" s="32" t="s">
        <v>22</v>
      </c>
      <c r="P8" s="32" t="s">
        <v>23</v>
      </c>
      <c r="Q8" s="33" t="s">
        <v>2</v>
      </c>
      <c r="R8" s="34" t="s">
        <v>24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s="2" customFormat="1" x14ac:dyDescent="0.4">
      <c r="B9" s="101" t="s">
        <v>5</v>
      </c>
      <c r="C9" s="102"/>
      <c r="D9" s="35">
        <f>SUM(E9:Q9)</f>
        <v>4192</v>
      </c>
      <c r="E9" s="36">
        <f t="shared" ref="E9:Q9" si="0">E12+E15+E42+E48+E60+E63+E18+E45+E87</f>
        <v>10</v>
      </c>
      <c r="F9" s="37">
        <f t="shared" si="0"/>
        <v>53</v>
      </c>
      <c r="G9" s="37">
        <f t="shared" si="0"/>
        <v>219</v>
      </c>
      <c r="H9" s="37">
        <f t="shared" si="0"/>
        <v>229</v>
      </c>
      <c r="I9" s="37">
        <f t="shared" si="0"/>
        <v>225</v>
      </c>
      <c r="J9" s="37">
        <f t="shared" si="0"/>
        <v>290</v>
      </c>
      <c r="K9" s="37">
        <f t="shared" si="0"/>
        <v>430</v>
      </c>
      <c r="L9" s="38">
        <f t="shared" si="0"/>
        <v>676</v>
      </c>
      <c r="M9" s="36">
        <f t="shared" si="0"/>
        <v>763</v>
      </c>
      <c r="N9" s="37">
        <f t="shared" si="0"/>
        <v>601</v>
      </c>
      <c r="O9" s="37">
        <f t="shared" si="0"/>
        <v>397</v>
      </c>
      <c r="P9" s="37">
        <f t="shared" si="0"/>
        <v>188</v>
      </c>
      <c r="Q9" s="38">
        <f t="shared" si="0"/>
        <v>111</v>
      </c>
      <c r="R9" s="39">
        <f>SUM(M9:Q9)</f>
        <v>2060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s="2" customFormat="1" x14ac:dyDescent="0.4">
      <c r="B10" s="101"/>
      <c r="C10" s="103"/>
      <c r="D10" s="40">
        <f>D9/D9</f>
        <v>1</v>
      </c>
      <c r="E10" s="41">
        <f>E9/D9</f>
        <v>2.3854961832061069E-3</v>
      </c>
      <c r="F10" s="42">
        <f>F9/D9</f>
        <v>1.2643129770992367E-2</v>
      </c>
      <c r="G10" s="42">
        <f>G9/D9</f>
        <v>5.2242366412213741E-2</v>
      </c>
      <c r="H10" s="42">
        <f>H9/D9</f>
        <v>5.4627862595419845E-2</v>
      </c>
      <c r="I10" s="42">
        <f>I9/D9</f>
        <v>5.3673664122137407E-2</v>
      </c>
      <c r="J10" s="42">
        <f>J9/D9</f>
        <v>6.9179389312977096E-2</v>
      </c>
      <c r="K10" s="42">
        <f>K9/D9</f>
        <v>0.10257633587786259</v>
      </c>
      <c r="L10" s="43">
        <f>L9/D9</f>
        <v>0.16125954198473283</v>
      </c>
      <c r="M10" s="41">
        <f>M9/D9</f>
        <v>0.18201335877862596</v>
      </c>
      <c r="N10" s="42">
        <f>N9/D9</f>
        <v>0.14336832061068702</v>
      </c>
      <c r="O10" s="42">
        <f>O9/D9</f>
        <v>9.4704198473282444E-2</v>
      </c>
      <c r="P10" s="42">
        <f>P9/D9</f>
        <v>4.4847328244274808E-2</v>
      </c>
      <c r="Q10" s="43">
        <f>Q9/D9</f>
        <v>2.6479007633587785E-2</v>
      </c>
      <c r="R10" s="44">
        <f>R9/D9</f>
        <v>0.49141221374045801</v>
      </c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s="2" customFormat="1" ht="16.5" thickBot="1" x14ac:dyDescent="0.45">
      <c r="B11" s="104"/>
      <c r="C11" s="105"/>
      <c r="D11" s="45">
        <f>D9/D9</f>
        <v>1</v>
      </c>
      <c r="E11" s="46">
        <f t="shared" ref="E11:R11" si="1">E9/E9</f>
        <v>1</v>
      </c>
      <c r="F11" s="47">
        <f t="shared" si="1"/>
        <v>1</v>
      </c>
      <c r="G11" s="47">
        <f t="shared" si="1"/>
        <v>1</v>
      </c>
      <c r="H11" s="47">
        <f t="shared" si="1"/>
        <v>1</v>
      </c>
      <c r="I11" s="47">
        <f t="shared" si="1"/>
        <v>1</v>
      </c>
      <c r="J11" s="47">
        <f t="shared" si="1"/>
        <v>1</v>
      </c>
      <c r="K11" s="47">
        <f t="shared" si="1"/>
        <v>1</v>
      </c>
      <c r="L11" s="48">
        <f t="shared" si="1"/>
        <v>1</v>
      </c>
      <c r="M11" s="46">
        <f t="shared" si="1"/>
        <v>1</v>
      </c>
      <c r="N11" s="47">
        <f t="shared" si="1"/>
        <v>1</v>
      </c>
      <c r="O11" s="47">
        <f t="shared" si="1"/>
        <v>1</v>
      </c>
      <c r="P11" s="47">
        <f t="shared" si="1"/>
        <v>1</v>
      </c>
      <c r="Q11" s="48">
        <f t="shared" si="1"/>
        <v>1</v>
      </c>
      <c r="R11" s="49">
        <f t="shared" si="1"/>
        <v>1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s="2" customFormat="1" ht="14.25" x14ac:dyDescent="0.4">
      <c r="B12" s="107" t="s">
        <v>1</v>
      </c>
      <c r="C12" s="108"/>
      <c r="D12" s="50">
        <f>SUM(E12:Q12)</f>
        <v>2053</v>
      </c>
      <c r="E12" s="36">
        <v>3</v>
      </c>
      <c r="F12" s="37">
        <v>11</v>
      </c>
      <c r="G12" s="37">
        <v>67</v>
      </c>
      <c r="H12" s="37">
        <v>91</v>
      </c>
      <c r="I12" s="37">
        <v>98</v>
      </c>
      <c r="J12" s="37">
        <v>126</v>
      </c>
      <c r="K12" s="37">
        <v>204</v>
      </c>
      <c r="L12" s="38">
        <v>334</v>
      </c>
      <c r="M12" s="36">
        <v>405</v>
      </c>
      <c r="N12" s="37">
        <v>330</v>
      </c>
      <c r="O12" s="37">
        <v>211</v>
      </c>
      <c r="P12" s="37">
        <v>106</v>
      </c>
      <c r="Q12" s="38">
        <v>67</v>
      </c>
      <c r="R12" s="39">
        <f>SUM(M12:Q12)</f>
        <v>1119</v>
      </c>
    </row>
    <row r="13" spans="1:34" s="2" customFormat="1" ht="14.25" x14ac:dyDescent="0.4">
      <c r="B13" s="109"/>
      <c r="C13" s="110"/>
      <c r="D13" s="40">
        <f>D12/D12</f>
        <v>1</v>
      </c>
      <c r="E13" s="41">
        <f>E12/D12</f>
        <v>1.4612761811982464E-3</v>
      </c>
      <c r="F13" s="42">
        <f>F12/D12</f>
        <v>5.3580126643935702E-3</v>
      </c>
      <c r="G13" s="42">
        <f>G12/D12</f>
        <v>3.2635168046760837E-2</v>
      </c>
      <c r="H13" s="42">
        <f>H12/D12</f>
        <v>4.432537749634681E-2</v>
      </c>
      <c r="I13" s="42">
        <f>I12/D12</f>
        <v>4.7735021919142716E-2</v>
      </c>
      <c r="J13" s="42">
        <f>J12/D12</f>
        <v>6.1373599610326353E-2</v>
      </c>
      <c r="K13" s="42">
        <f>K12/D12</f>
        <v>9.936678032148076E-2</v>
      </c>
      <c r="L13" s="43">
        <f>L12/D12</f>
        <v>0.16268874817340478</v>
      </c>
      <c r="M13" s="41">
        <f>M12/D12</f>
        <v>0.19727228446176329</v>
      </c>
      <c r="N13" s="42">
        <f>N12/D12</f>
        <v>0.16074037993180712</v>
      </c>
      <c r="O13" s="42">
        <f>O12/D12</f>
        <v>0.10277642474427667</v>
      </c>
      <c r="P13" s="42">
        <f>P12/D12</f>
        <v>5.1631758402338045E-2</v>
      </c>
      <c r="Q13" s="43">
        <f>Q12/D12</f>
        <v>3.2635168046760837E-2</v>
      </c>
      <c r="R13" s="44">
        <f>R12/D12</f>
        <v>0.54505601558694594</v>
      </c>
    </row>
    <row r="14" spans="1:34" s="2" customFormat="1" ht="15" thickBot="1" x14ac:dyDescent="0.45">
      <c r="B14" s="111"/>
      <c r="C14" s="112"/>
      <c r="D14" s="51">
        <f t="shared" ref="D14:R14" si="2">D12/D9</f>
        <v>0.48974236641221375</v>
      </c>
      <c r="E14" s="52">
        <f t="shared" si="2"/>
        <v>0.3</v>
      </c>
      <c r="F14" s="53">
        <f t="shared" si="2"/>
        <v>0.20754716981132076</v>
      </c>
      <c r="G14" s="53">
        <f t="shared" si="2"/>
        <v>0.30593607305936071</v>
      </c>
      <c r="H14" s="53">
        <f t="shared" si="2"/>
        <v>0.39737991266375544</v>
      </c>
      <c r="I14" s="53">
        <f t="shared" si="2"/>
        <v>0.43555555555555553</v>
      </c>
      <c r="J14" s="53">
        <f t="shared" si="2"/>
        <v>0.43448275862068964</v>
      </c>
      <c r="K14" s="53">
        <f t="shared" si="2"/>
        <v>0.47441860465116281</v>
      </c>
      <c r="L14" s="54">
        <f t="shared" si="2"/>
        <v>0.49408284023668642</v>
      </c>
      <c r="M14" s="52">
        <f t="shared" si="2"/>
        <v>0.5307994757536042</v>
      </c>
      <c r="N14" s="53">
        <f t="shared" si="2"/>
        <v>0.54908485856905154</v>
      </c>
      <c r="O14" s="53">
        <f t="shared" si="2"/>
        <v>0.53148614609571787</v>
      </c>
      <c r="P14" s="53">
        <f t="shared" si="2"/>
        <v>0.56382978723404253</v>
      </c>
      <c r="Q14" s="54">
        <f t="shared" si="2"/>
        <v>0.60360360360360366</v>
      </c>
      <c r="R14" s="55">
        <f t="shared" si="2"/>
        <v>0.54320388349514559</v>
      </c>
    </row>
    <row r="15" spans="1:34" s="2" customFormat="1" ht="14.25" x14ac:dyDescent="0.4">
      <c r="B15" s="113" t="s">
        <v>25</v>
      </c>
      <c r="C15" s="114"/>
      <c r="D15" s="56">
        <f>SUM(E15:Q15)</f>
        <v>760</v>
      </c>
      <c r="E15" s="57">
        <v>2</v>
      </c>
      <c r="F15" s="58">
        <v>20</v>
      </c>
      <c r="G15" s="58">
        <v>68</v>
      </c>
      <c r="H15" s="58">
        <v>53</v>
      </c>
      <c r="I15" s="58">
        <v>44</v>
      </c>
      <c r="J15" s="58">
        <v>58</v>
      </c>
      <c r="K15" s="58">
        <v>90</v>
      </c>
      <c r="L15" s="59">
        <v>125</v>
      </c>
      <c r="M15" s="57">
        <v>126</v>
      </c>
      <c r="N15" s="58">
        <v>86</v>
      </c>
      <c r="O15" s="58">
        <v>62</v>
      </c>
      <c r="P15" s="58">
        <v>19</v>
      </c>
      <c r="Q15" s="59">
        <v>7</v>
      </c>
      <c r="R15" s="60">
        <f>SUM(M15:Q15)</f>
        <v>300</v>
      </c>
    </row>
    <row r="16" spans="1:34" s="2" customFormat="1" ht="14.25" x14ac:dyDescent="0.4">
      <c r="B16" s="109"/>
      <c r="C16" s="110"/>
      <c r="D16" s="40">
        <f>D15/D15</f>
        <v>1</v>
      </c>
      <c r="E16" s="41">
        <f>E15/D15</f>
        <v>2.631578947368421E-3</v>
      </c>
      <c r="F16" s="42">
        <f>F15/D15</f>
        <v>2.6315789473684209E-2</v>
      </c>
      <c r="G16" s="42">
        <f>G15/D15</f>
        <v>8.9473684210526316E-2</v>
      </c>
      <c r="H16" s="42">
        <f>H15/D15</f>
        <v>6.9736842105263153E-2</v>
      </c>
      <c r="I16" s="42">
        <f>I15/D15</f>
        <v>5.7894736842105263E-2</v>
      </c>
      <c r="J16" s="42">
        <f>J15/D15</f>
        <v>7.6315789473684212E-2</v>
      </c>
      <c r="K16" s="42">
        <f>K15/D15</f>
        <v>0.11842105263157894</v>
      </c>
      <c r="L16" s="43">
        <f>L15/D15</f>
        <v>0.16447368421052633</v>
      </c>
      <c r="M16" s="41">
        <f>M15/D15</f>
        <v>0.16578947368421051</v>
      </c>
      <c r="N16" s="42">
        <f>N15/D15</f>
        <v>0.11315789473684211</v>
      </c>
      <c r="O16" s="42">
        <f>O15/D15</f>
        <v>8.1578947368421056E-2</v>
      </c>
      <c r="P16" s="42">
        <f>P15/D15</f>
        <v>2.5000000000000001E-2</v>
      </c>
      <c r="Q16" s="43">
        <f>Q15/D15</f>
        <v>9.2105263157894728E-3</v>
      </c>
      <c r="R16" s="44">
        <f>R15/D15</f>
        <v>0.39473684210526316</v>
      </c>
    </row>
    <row r="17" spans="2:18" s="2" customFormat="1" ht="15" thickBot="1" x14ac:dyDescent="0.45">
      <c r="B17" s="115"/>
      <c r="C17" s="116"/>
      <c r="D17" s="45">
        <f>D15/D9</f>
        <v>0.18129770992366412</v>
      </c>
      <c r="E17" s="46">
        <f>E15/E9</f>
        <v>0.2</v>
      </c>
      <c r="F17" s="47">
        <f t="shared" ref="F17:R17" si="3">F15/F9</f>
        <v>0.37735849056603776</v>
      </c>
      <c r="G17" s="47">
        <f t="shared" si="3"/>
        <v>0.31050228310502281</v>
      </c>
      <c r="H17" s="47">
        <f t="shared" si="3"/>
        <v>0.23144104803493451</v>
      </c>
      <c r="I17" s="47">
        <f t="shared" si="3"/>
        <v>0.19555555555555557</v>
      </c>
      <c r="J17" s="47">
        <f t="shared" si="3"/>
        <v>0.2</v>
      </c>
      <c r="K17" s="47">
        <f t="shared" si="3"/>
        <v>0.20930232558139536</v>
      </c>
      <c r="L17" s="48">
        <f t="shared" si="3"/>
        <v>0.1849112426035503</v>
      </c>
      <c r="M17" s="46">
        <f t="shared" si="3"/>
        <v>0.16513761467889909</v>
      </c>
      <c r="N17" s="47">
        <f t="shared" si="3"/>
        <v>0.14309484193011648</v>
      </c>
      <c r="O17" s="47">
        <f t="shared" si="3"/>
        <v>0.15617128463476071</v>
      </c>
      <c r="P17" s="47">
        <f t="shared" si="3"/>
        <v>0.10106382978723404</v>
      </c>
      <c r="Q17" s="48">
        <f t="shared" si="3"/>
        <v>6.3063063063063057E-2</v>
      </c>
      <c r="R17" s="49">
        <f t="shared" si="3"/>
        <v>0.14563106796116504</v>
      </c>
    </row>
    <row r="18" spans="2:18" s="2" customFormat="1" ht="14.25" x14ac:dyDescent="0.4">
      <c r="B18" s="113" t="s">
        <v>26</v>
      </c>
      <c r="C18" s="114"/>
      <c r="D18" s="56">
        <f>SUM(E18:Q18)</f>
        <v>66</v>
      </c>
      <c r="E18" s="57">
        <f>E21+E24+E27+E30+E33+E36+E39</f>
        <v>1</v>
      </c>
      <c r="F18" s="58">
        <f t="shared" ref="F18:Q18" si="4">F21+F24+F27+F30+F33+F36+F39</f>
        <v>0</v>
      </c>
      <c r="G18" s="58">
        <f t="shared" si="4"/>
        <v>2</v>
      </c>
      <c r="H18" s="58">
        <f t="shared" si="4"/>
        <v>4</v>
      </c>
      <c r="I18" s="58">
        <f t="shared" si="4"/>
        <v>0</v>
      </c>
      <c r="J18" s="58">
        <f t="shared" si="4"/>
        <v>8</v>
      </c>
      <c r="K18" s="58">
        <f t="shared" si="4"/>
        <v>8</v>
      </c>
      <c r="L18" s="59">
        <f t="shared" si="4"/>
        <v>11</v>
      </c>
      <c r="M18" s="57">
        <f t="shared" si="4"/>
        <v>11</v>
      </c>
      <c r="N18" s="58">
        <f t="shared" si="4"/>
        <v>9</v>
      </c>
      <c r="O18" s="58">
        <f t="shared" si="4"/>
        <v>9</v>
      </c>
      <c r="P18" s="58">
        <f t="shared" si="4"/>
        <v>2</v>
      </c>
      <c r="Q18" s="59">
        <f t="shared" si="4"/>
        <v>1</v>
      </c>
      <c r="R18" s="60">
        <f>SUM(M18:Q18)</f>
        <v>32</v>
      </c>
    </row>
    <row r="19" spans="2:18" s="2" customFormat="1" ht="14.25" x14ac:dyDescent="0.4">
      <c r="B19" s="109"/>
      <c r="C19" s="110"/>
      <c r="D19" s="40">
        <f>D18/D18</f>
        <v>1</v>
      </c>
      <c r="E19" s="41">
        <f>E18/D18</f>
        <v>1.5151515151515152E-2</v>
      </c>
      <c r="F19" s="42">
        <f>F18/D18</f>
        <v>0</v>
      </c>
      <c r="G19" s="42">
        <f>G18/D18</f>
        <v>3.0303030303030304E-2</v>
      </c>
      <c r="H19" s="42">
        <f>H18/D18</f>
        <v>6.0606060606060608E-2</v>
      </c>
      <c r="I19" s="42">
        <f>I18/D18</f>
        <v>0</v>
      </c>
      <c r="J19" s="42">
        <f>J18/D18</f>
        <v>0.12121212121212122</v>
      </c>
      <c r="K19" s="42">
        <f>K18/D18</f>
        <v>0.12121212121212122</v>
      </c>
      <c r="L19" s="43">
        <f>L18/D18</f>
        <v>0.16666666666666666</v>
      </c>
      <c r="M19" s="41">
        <f>M18/D18</f>
        <v>0.16666666666666666</v>
      </c>
      <c r="N19" s="42">
        <f>N18/D18</f>
        <v>0.13636363636363635</v>
      </c>
      <c r="O19" s="42">
        <f>O18/D18</f>
        <v>0.13636363636363635</v>
      </c>
      <c r="P19" s="42">
        <f>P18/D18</f>
        <v>3.0303030303030304E-2</v>
      </c>
      <c r="Q19" s="43">
        <f>Q18/D18</f>
        <v>1.5151515151515152E-2</v>
      </c>
      <c r="R19" s="44">
        <f>R18/D18</f>
        <v>0.48484848484848486</v>
      </c>
    </row>
    <row r="20" spans="2:18" s="2" customFormat="1" ht="15" thickBot="1" x14ac:dyDescent="0.45">
      <c r="B20" s="111"/>
      <c r="C20" s="112"/>
      <c r="D20" s="51">
        <f>D18/D9</f>
        <v>1.5744274809160304E-2</v>
      </c>
      <c r="E20" s="52">
        <f>E18/E9</f>
        <v>0.1</v>
      </c>
      <c r="F20" s="53">
        <f t="shared" ref="F20:R20" si="5">F18/F9</f>
        <v>0</v>
      </c>
      <c r="G20" s="53">
        <f t="shared" si="5"/>
        <v>9.1324200913242004E-3</v>
      </c>
      <c r="H20" s="53">
        <f t="shared" si="5"/>
        <v>1.7467248908296942E-2</v>
      </c>
      <c r="I20" s="53">
        <f t="shared" si="5"/>
        <v>0</v>
      </c>
      <c r="J20" s="53">
        <f t="shared" si="5"/>
        <v>2.7586206896551724E-2</v>
      </c>
      <c r="K20" s="53">
        <f t="shared" si="5"/>
        <v>1.8604651162790697E-2</v>
      </c>
      <c r="L20" s="54">
        <f t="shared" si="5"/>
        <v>1.6272189349112426E-2</v>
      </c>
      <c r="M20" s="52">
        <f t="shared" si="5"/>
        <v>1.4416775884665793E-2</v>
      </c>
      <c r="N20" s="53">
        <f t="shared" si="5"/>
        <v>1.4975041597337771E-2</v>
      </c>
      <c r="O20" s="53">
        <f t="shared" si="5"/>
        <v>2.2670025188916875E-2</v>
      </c>
      <c r="P20" s="53">
        <f t="shared" si="5"/>
        <v>1.0638297872340425E-2</v>
      </c>
      <c r="Q20" s="54">
        <f t="shared" si="5"/>
        <v>9.0090090090090089E-3</v>
      </c>
      <c r="R20" s="55">
        <f t="shared" si="5"/>
        <v>1.5533980582524271E-2</v>
      </c>
    </row>
    <row r="21" spans="2:18" s="2" customFormat="1" ht="14.25" x14ac:dyDescent="0.4">
      <c r="B21" s="88"/>
      <c r="C21" s="94" t="s">
        <v>27</v>
      </c>
      <c r="D21" s="61">
        <f>SUM(E21:Q21)</f>
        <v>10</v>
      </c>
      <c r="E21" s="62"/>
      <c r="F21" s="63"/>
      <c r="G21" s="63"/>
      <c r="H21" s="63"/>
      <c r="I21" s="63"/>
      <c r="J21" s="63"/>
      <c r="K21" s="63"/>
      <c r="L21" s="64">
        <v>1</v>
      </c>
      <c r="M21" s="62">
        <v>2</v>
      </c>
      <c r="N21" s="63">
        <v>3</v>
      </c>
      <c r="O21" s="63">
        <v>2</v>
      </c>
      <c r="P21" s="63">
        <v>1</v>
      </c>
      <c r="Q21" s="64">
        <v>1</v>
      </c>
      <c r="R21" s="65">
        <f>SUM(M21:Q21)</f>
        <v>9</v>
      </c>
    </row>
    <row r="22" spans="2:18" s="2" customFormat="1" ht="14.25" x14ac:dyDescent="0.4">
      <c r="B22" s="88"/>
      <c r="C22" s="117"/>
      <c r="D22" s="40">
        <f>D21/D21</f>
        <v>1</v>
      </c>
      <c r="E22" s="41">
        <f>E21/D21</f>
        <v>0</v>
      </c>
      <c r="F22" s="42">
        <f>F21/D21</f>
        <v>0</v>
      </c>
      <c r="G22" s="42">
        <f>G21/D21</f>
        <v>0</v>
      </c>
      <c r="H22" s="42">
        <f>H21/D21</f>
        <v>0</v>
      </c>
      <c r="I22" s="42">
        <f>I21/D21</f>
        <v>0</v>
      </c>
      <c r="J22" s="42">
        <f>J21/D21</f>
        <v>0</v>
      </c>
      <c r="K22" s="42">
        <f>K21/D21</f>
        <v>0</v>
      </c>
      <c r="L22" s="43">
        <f>L21/D21</f>
        <v>0.1</v>
      </c>
      <c r="M22" s="41">
        <f>M21/D21</f>
        <v>0.2</v>
      </c>
      <c r="N22" s="42">
        <f>N21/D21</f>
        <v>0.3</v>
      </c>
      <c r="O22" s="42">
        <f>O21/D21</f>
        <v>0.2</v>
      </c>
      <c r="P22" s="42">
        <f>P21/D21</f>
        <v>0.1</v>
      </c>
      <c r="Q22" s="43">
        <f>Q21/D21</f>
        <v>0.1</v>
      </c>
      <c r="R22" s="44">
        <f>R21/D21</f>
        <v>0.9</v>
      </c>
    </row>
    <row r="23" spans="2:18" s="2" customFormat="1" ht="14.25" x14ac:dyDescent="0.4">
      <c r="B23" s="88"/>
      <c r="C23" s="117"/>
      <c r="D23" s="66">
        <f>D21/D9</f>
        <v>2.3854961832061069E-3</v>
      </c>
      <c r="E23" s="67">
        <f>E21/E9</f>
        <v>0</v>
      </c>
      <c r="F23" s="68">
        <f t="shared" ref="F23:R23" si="6">F21/F9</f>
        <v>0</v>
      </c>
      <c r="G23" s="68">
        <f t="shared" si="6"/>
        <v>0</v>
      </c>
      <c r="H23" s="68">
        <f t="shared" si="6"/>
        <v>0</v>
      </c>
      <c r="I23" s="68">
        <f t="shared" si="6"/>
        <v>0</v>
      </c>
      <c r="J23" s="68">
        <f t="shared" si="6"/>
        <v>0</v>
      </c>
      <c r="K23" s="68">
        <f t="shared" si="6"/>
        <v>0</v>
      </c>
      <c r="L23" s="69">
        <f t="shared" si="6"/>
        <v>1.4792899408284023E-3</v>
      </c>
      <c r="M23" s="67">
        <f t="shared" si="6"/>
        <v>2.6212319790301442E-3</v>
      </c>
      <c r="N23" s="68">
        <f t="shared" si="6"/>
        <v>4.9916805324459234E-3</v>
      </c>
      <c r="O23" s="68">
        <f t="shared" si="6"/>
        <v>5.0377833753148613E-3</v>
      </c>
      <c r="P23" s="68">
        <f t="shared" si="6"/>
        <v>5.3191489361702126E-3</v>
      </c>
      <c r="Q23" s="69">
        <f t="shared" si="6"/>
        <v>9.0090090090090089E-3</v>
      </c>
      <c r="R23" s="70">
        <f t="shared" si="6"/>
        <v>4.3689320388349516E-3</v>
      </c>
    </row>
    <row r="24" spans="2:18" s="2" customFormat="1" ht="14.25" x14ac:dyDescent="0.4">
      <c r="B24" s="88"/>
      <c r="C24" s="95" t="s">
        <v>28</v>
      </c>
      <c r="D24" s="71">
        <f>SUM(E24:Q24)</f>
        <v>8</v>
      </c>
      <c r="E24" s="72"/>
      <c r="F24" s="73"/>
      <c r="G24" s="73"/>
      <c r="H24" s="73"/>
      <c r="I24" s="73"/>
      <c r="J24" s="73">
        <v>2</v>
      </c>
      <c r="K24" s="73">
        <v>1</v>
      </c>
      <c r="L24" s="74">
        <v>1</v>
      </c>
      <c r="M24" s="72">
        <v>3</v>
      </c>
      <c r="N24" s="73">
        <v>1</v>
      </c>
      <c r="O24" s="73"/>
      <c r="P24" s="73"/>
      <c r="Q24" s="74"/>
      <c r="R24" s="75">
        <f>SUM(M24:Q24)</f>
        <v>4</v>
      </c>
    </row>
    <row r="25" spans="2:18" s="2" customFormat="1" ht="14.25" x14ac:dyDescent="0.4">
      <c r="B25" s="88"/>
      <c r="C25" s="118"/>
      <c r="D25" s="40">
        <f>D24/D24</f>
        <v>1</v>
      </c>
      <c r="E25" s="41">
        <f>E24/D24</f>
        <v>0</v>
      </c>
      <c r="F25" s="42">
        <f>F24/D24</f>
        <v>0</v>
      </c>
      <c r="G25" s="42">
        <f>G24/D24</f>
        <v>0</v>
      </c>
      <c r="H25" s="42">
        <f>H24/D24</f>
        <v>0</v>
      </c>
      <c r="I25" s="42">
        <f>I24/D24</f>
        <v>0</v>
      </c>
      <c r="J25" s="42">
        <f>J24/D24</f>
        <v>0.25</v>
      </c>
      <c r="K25" s="42">
        <f>K24/D24</f>
        <v>0.125</v>
      </c>
      <c r="L25" s="43">
        <f>L24/D24</f>
        <v>0.125</v>
      </c>
      <c r="M25" s="41">
        <f>M24/D24</f>
        <v>0.375</v>
      </c>
      <c r="N25" s="42">
        <f>N24/D24</f>
        <v>0.125</v>
      </c>
      <c r="O25" s="42">
        <f>O24/D24</f>
        <v>0</v>
      </c>
      <c r="P25" s="42">
        <f>P24/D24</f>
        <v>0</v>
      </c>
      <c r="Q25" s="43">
        <f>Q24/D24</f>
        <v>0</v>
      </c>
      <c r="R25" s="44">
        <f>R24/D24</f>
        <v>0.5</v>
      </c>
    </row>
    <row r="26" spans="2:18" s="2" customFormat="1" ht="14.25" x14ac:dyDescent="0.4">
      <c r="B26" s="88"/>
      <c r="C26" s="118"/>
      <c r="D26" s="66">
        <f>D24/D9</f>
        <v>1.9083969465648854E-3</v>
      </c>
      <c r="E26" s="67">
        <f>E24/E9</f>
        <v>0</v>
      </c>
      <c r="F26" s="68">
        <f t="shared" ref="F26:R26" si="7">F24/F9</f>
        <v>0</v>
      </c>
      <c r="G26" s="68">
        <f t="shared" si="7"/>
        <v>0</v>
      </c>
      <c r="H26" s="68">
        <f t="shared" si="7"/>
        <v>0</v>
      </c>
      <c r="I26" s="68">
        <f t="shared" si="7"/>
        <v>0</v>
      </c>
      <c r="J26" s="68">
        <f t="shared" si="7"/>
        <v>6.8965517241379309E-3</v>
      </c>
      <c r="K26" s="68">
        <f t="shared" si="7"/>
        <v>2.3255813953488372E-3</v>
      </c>
      <c r="L26" s="69">
        <f t="shared" si="7"/>
        <v>1.4792899408284023E-3</v>
      </c>
      <c r="M26" s="67">
        <f t="shared" si="7"/>
        <v>3.9318479685452159E-3</v>
      </c>
      <c r="N26" s="68">
        <f t="shared" si="7"/>
        <v>1.6638935108153079E-3</v>
      </c>
      <c r="O26" s="68">
        <f t="shared" si="7"/>
        <v>0</v>
      </c>
      <c r="P26" s="68">
        <f t="shared" si="7"/>
        <v>0</v>
      </c>
      <c r="Q26" s="69">
        <f t="shared" si="7"/>
        <v>0</v>
      </c>
      <c r="R26" s="70">
        <f t="shared" si="7"/>
        <v>1.9417475728155339E-3</v>
      </c>
    </row>
    <row r="27" spans="2:18" s="2" customFormat="1" ht="14.25" x14ac:dyDescent="0.4">
      <c r="B27" s="88"/>
      <c r="C27" s="92" t="s">
        <v>29</v>
      </c>
      <c r="D27" s="76">
        <f>SUM(E27:Q27)</f>
        <v>3</v>
      </c>
      <c r="E27" s="77"/>
      <c r="F27" s="78"/>
      <c r="G27" s="78"/>
      <c r="H27" s="78"/>
      <c r="I27" s="78"/>
      <c r="J27" s="78"/>
      <c r="K27" s="78"/>
      <c r="L27" s="79">
        <v>3</v>
      </c>
      <c r="M27" s="77"/>
      <c r="N27" s="78"/>
      <c r="O27" s="78"/>
      <c r="P27" s="78"/>
      <c r="Q27" s="79"/>
      <c r="R27" s="80">
        <f>SUM(M27:Q27)</f>
        <v>0</v>
      </c>
    </row>
    <row r="28" spans="2:18" s="2" customFormat="1" ht="14.25" x14ac:dyDescent="0.4">
      <c r="B28" s="88"/>
      <c r="C28" s="117"/>
      <c r="D28" s="40">
        <f>D27/D27</f>
        <v>1</v>
      </c>
      <c r="E28" s="41">
        <f>E27/D27</f>
        <v>0</v>
      </c>
      <c r="F28" s="42">
        <f>F27/D27</f>
        <v>0</v>
      </c>
      <c r="G28" s="42">
        <f>G27/D27</f>
        <v>0</v>
      </c>
      <c r="H28" s="42">
        <f>H27/D27</f>
        <v>0</v>
      </c>
      <c r="I28" s="42">
        <f>I27/D27</f>
        <v>0</v>
      </c>
      <c r="J28" s="42">
        <f>J27/D27</f>
        <v>0</v>
      </c>
      <c r="K28" s="42">
        <f>K27/D27</f>
        <v>0</v>
      </c>
      <c r="L28" s="43">
        <f>L27/D27</f>
        <v>1</v>
      </c>
      <c r="M28" s="41">
        <f>M27/D27</f>
        <v>0</v>
      </c>
      <c r="N28" s="42">
        <f>N27/D27</f>
        <v>0</v>
      </c>
      <c r="O28" s="42">
        <f>O27/D27</f>
        <v>0</v>
      </c>
      <c r="P28" s="42">
        <f>P27/D27</f>
        <v>0</v>
      </c>
      <c r="Q28" s="43">
        <f>Q27/D27</f>
        <v>0</v>
      </c>
      <c r="R28" s="44">
        <f>R27/D27</f>
        <v>0</v>
      </c>
    </row>
    <row r="29" spans="2:18" s="2" customFormat="1" ht="14.25" x14ac:dyDescent="0.4">
      <c r="B29" s="88"/>
      <c r="C29" s="117"/>
      <c r="D29" s="66">
        <f>D27/D9</f>
        <v>7.1564885496183206E-4</v>
      </c>
      <c r="E29" s="67">
        <f>E27/E9</f>
        <v>0</v>
      </c>
      <c r="F29" s="68">
        <f t="shared" ref="F29:R29" si="8">F27/F9</f>
        <v>0</v>
      </c>
      <c r="G29" s="68">
        <f t="shared" si="8"/>
        <v>0</v>
      </c>
      <c r="H29" s="68">
        <f t="shared" si="8"/>
        <v>0</v>
      </c>
      <c r="I29" s="68">
        <f t="shared" si="8"/>
        <v>0</v>
      </c>
      <c r="J29" s="68">
        <f t="shared" si="8"/>
        <v>0</v>
      </c>
      <c r="K29" s="68">
        <f t="shared" si="8"/>
        <v>0</v>
      </c>
      <c r="L29" s="69">
        <f t="shared" si="8"/>
        <v>4.4378698224852072E-3</v>
      </c>
      <c r="M29" s="67">
        <f t="shared" si="8"/>
        <v>0</v>
      </c>
      <c r="N29" s="68">
        <f t="shared" si="8"/>
        <v>0</v>
      </c>
      <c r="O29" s="68">
        <f t="shared" si="8"/>
        <v>0</v>
      </c>
      <c r="P29" s="68">
        <f t="shared" si="8"/>
        <v>0</v>
      </c>
      <c r="Q29" s="69">
        <f t="shared" si="8"/>
        <v>0</v>
      </c>
      <c r="R29" s="70">
        <f t="shared" si="8"/>
        <v>0</v>
      </c>
    </row>
    <row r="30" spans="2:18" s="2" customFormat="1" ht="14.25" x14ac:dyDescent="0.4">
      <c r="B30" s="88"/>
      <c r="C30" s="95" t="s">
        <v>30</v>
      </c>
      <c r="D30" s="71">
        <f>SUM(E30:Q30)</f>
        <v>3</v>
      </c>
      <c r="E30" s="72"/>
      <c r="F30" s="73"/>
      <c r="G30" s="73"/>
      <c r="H30" s="73"/>
      <c r="I30" s="73"/>
      <c r="J30" s="73"/>
      <c r="K30" s="73">
        <v>2</v>
      </c>
      <c r="L30" s="74"/>
      <c r="M30" s="72"/>
      <c r="N30" s="73"/>
      <c r="O30" s="73">
        <v>1</v>
      </c>
      <c r="P30" s="73"/>
      <c r="Q30" s="74"/>
      <c r="R30" s="75">
        <f>SUM(M30:Q30)</f>
        <v>1</v>
      </c>
    </row>
    <row r="31" spans="2:18" s="2" customFormat="1" ht="14.25" x14ac:dyDescent="0.4">
      <c r="B31" s="88"/>
      <c r="C31" s="118"/>
      <c r="D31" s="40">
        <f>D30/D30</f>
        <v>1</v>
      </c>
      <c r="E31" s="41">
        <f>E30/D30</f>
        <v>0</v>
      </c>
      <c r="F31" s="42">
        <f>F30/D30</f>
        <v>0</v>
      </c>
      <c r="G31" s="42">
        <f>G30/D30</f>
        <v>0</v>
      </c>
      <c r="H31" s="42">
        <f>H30/D30</f>
        <v>0</v>
      </c>
      <c r="I31" s="42">
        <f>I30/D30</f>
        <v>0</v>
      </c>
      <c r="J31" s="42">
        <f>J30/D30</f>
        <v>0</v>
      </c>
      <c r="K31" s="42">
        <f>K30/D30</f>
        <v>0.66666666666666663</v>
      </c>
      <c r="L31" s="43">
        <f>L30/D30</f>
        <v>0</v>
      </c>
      <c r="M31" s="41">
        <f>M30/D30</f>
        <v>0</v>
      </c>
      <c r="N31" s="42">
        <f>N30/D30</f>
        <v>0</v>
      </c>
      <c r="O31" s="42">
        <f>O30/D30</f>
        <v>0.33333333333333331</v>
      </c>
      <c r="P31" s="42">
        <f>P30/D30</f>
        <v>0</v>
      </c>
      <c r="Q31" s="43">
        <f>Q30/D30</f>
        <v>0</v>
      </c>
      <c r="R31" s="44">
        <f>R30/D30</f>
        <v>0.33333333333333331</v>
      </c>
    </row>
    <row r="32" spans="2:18" s="2" customFormat="1" ht="14.25" x14ac:dyDescent="0.4">
      <c r="B32" s="88"/>
      <c r="C32" s="118"/>
      <c r="D32" s="66">
        <f>D30/D9</f>
        <v>7.1564885496183206E-4</v>
      </c>
      <c r="E32" s="67">
        <f>E30/E9</f>
        <v>0</v>
      </c>
      <c r="F32" s="68">
        <f t="shared" ref="F32:R32" si="9">F30/F9</f>
        <v>0</v>
      </c>
      <c r="G32" s="68">
        <f t="shared" si="9"/>
        <v>0</v>
      </c>
      <c r="H32" s="68">
        <f t="shared" si="9"/>
        <v>0</v>
      </c>
      <c r="I32" s="68">
        <f t="shared" si="9"/>
        <v>0</v>
      </c>
      <c r="J32" s="68">
        <f t="shared" si="9"/>
        <v>0</v>
      </c>
      <c r="K32" s="68">
        <f t="shared" si="9"/>
        <v>4.6511627906976744E-3</v>
      </c>
      <c r="L32" s="69">
        <f t="shared" si="9"/>
        <v>0</v>
      </c>
      <c r="M32" s="67">
        <f t="shared" si="9"/>
        <v>0</v>
      </c>
      <c r="N32" s="68">
        <f t="shared" si="9"/>
        <v>0</v>
      </c>
      <c r="O32" s="68">
        <f t="shared" si="9"/>
        <v>2.5188916876574307E-3</v>
      </c>
      <c r="P32" s="68">
        <f t="shared" si="9"/>
        <v>0</v>
      </c>
      <c r="Q32" s="69">
        <f t="shared" si="9"/>
        <v>0</v>
      </c>
      <c r="R32" s="70">
        <f t="shared" si="9"/>
        <v>4.8543689320388347E-4</v>
      </c>
    </row>
    <row r="33" spans="2:18" s="2" customFormat="1" ht="14.25" x14ac:dyDescent="0.4">
      <c r="B33" s="88"/>
      <c r="C33" s="92" t="s">
        <v>31</v>
      </c>
      <c r="D33" s="76">
        <f>SUM(E33:Q33)</f>
        <v>13</v>
      </c>
      <c r="E33" s="77"/>
      <c r="F33" s="78"/>
      <c r="G33" s="78">
        <v>1</v>
      </c>
      <c r="H33" s="78"/>
      <c r="I33" s="78"/>
      <c r="J33" s="78">
        <v>3</v>
      </c>
      <c r="K33" s="78"/>
      <c r="L33" s="79">
        <v>3</v>
      </c>
      <c r="M33" s="77">
        <v>1</v>
      </c>
      <c r="N33" s="78">
        <v>2</v>
      </c>
      <c r="O33" s="78">
        <v>3</v>
      </c>
      <c r="P33" s="78"/>
      <c r="Q33" s="79"/>
      <c r="R33" s="80">
        <f>SUM(M33:Q33)</f>
        <v>6</v>
      </c>
    </row>
    <row r="34" spans="2:18" s="2" customFormat="1" ht="14.25" x14ac:dyDescent="0.4">
      <c r="B34" s="88"/>
      <c r="C34" s="117"/>
      <c r="D34" s="40">
        <f>D33/D33</f>
        <v>1</v>
      </c>
      <c r="E34" s="41">
        <f>E33/D33</f>
        <v>0</v>
      </c>
      <c r="F34" s="42">
        <f>F33/D33</f>
        <v>0</v>
      </c>
      <c r="G34" s="42">
        <f>G33/D33</f>
        <v>7.6923076923076927E-2</v>
      </c>
      <c r="H34" s="42">
        <f>H33/D33</f>
        <v>0</v>
      </c>
      <c r="I34" s="42">
        <f>I33/D33</f>
        <v>0</v>
      </c>
      <c r="J34" s="42">
        <f>J33/D33</f>
        <v>0.23076923076923078</v>
      </c>
      <c r="K34" s="42">
        <f>K33/D33</f>
        <v>0</v>
      </c>
      <c r="L34" s="43">
        <f>L33/D33</f>
        <v>0.23076923076923078</v>
      </c>
      <c r="M34" s="41">
        <f>M33/D33</f>
        <v>7.6923076923076927E-2</v>
      </c>
      <c r="N34" s="42">
        <f>N33/D33</f>
        <v>0.15384615384615385</v>
      </c>
      <c r="O34" s="42">
        <f>O33/D33</f>
        <v>0.23076923076923078</v>
      </c>
      <c r="P34" s="42">
        <f>P33/D33</f>
        <v>0</v>
      </c>
      <c r="Q34" s="43">
        <f>Q33/D33</f>
        <v>0</v>
      </c>
      <c r="R34" s="44">
        <f>R33/D33</f>
        <v>0.46153846153846156</v>
      </c>
    </row>
    <row r="35" spans="2:18" s="2" customFormat="1" ht="14.25" x14ac:dyDescent="0.4">
      <c r="B35" s="88"/>
      <c r="C35" s="117"/>
      <c r="D35" s="66">
        <f>D33/D9</f>
        <v>3.1011450381679389E-3</v>
      </c>
      <c r="E35" s="67">
        <f>E33/E9</f>
        <v>0</v>
      </c>
      <c r="F35" s="68">
        <f t="shared" ref="F35:R35" si="10">F33/F9</f>
        <v>0</v>
      </c>
      <c r="G35" s="68">
        <f t="shared" si="10"/>
        <v>4.5662100456621002E-3</v>
      </c>
      <c r="H35" s="68">
        <f t="shared" si="10"/>
        <v>0</v>
      </c>
      <c r="I35" s="68">
        <f t="shared" si="10"/>
        <v>0</v>
      </c>
      <c r="J35" s="68">
        <f t="shared" si="10"/>
        <v>1.0344827586206896E-2</v>
      </c>
      <c r="K35" s="68">
        <f t="shared" si="10"/>
        <v>0</v>
      </c>
      <c r="L35" s="69">
        <f t="shared" si="10"/>
        <v>4.4378698224852072E-3</v>
      </c>
      <c r="M35" s="67">
        <f t="shared" si="10"/>
        <v>1.3106159895150721E-3</v>
      </c>
      <c r="N35" s="68">
        <f t="shared" si="10"/>
        <v>3.3277870216306157E-3</v>
      </c>
      <c r="O35" s="68">
        <f t="shared" si="10"/>
        <v>7.556675062972292E-3</v>
      </c>
      <c r="P35" s="68">
        <f t="shared" si="10"/>
        <v>0</v>
      </c>
      <c r="Q35" s="69">
        <f t="shared" si="10"/>
        <v>0</v>
      </c>
      <c r="R35" s="70">
        <f t="shared" si="10"/>
        <v>2.9126213592233011E-3</v>
      </c>
    </row>
    <row r="36" spans="2:18" s="2" customFormat="1" ht="14.25" x14ac:dyDescent="0.4">
      <c r="B36" s="88"/>
      <c r="C36" s="93" t="s">
        <v>32</v>
      </c>
      <c r="D36" s="71">
        <f>SUM(E36:Q36)</f>
        <v>28</v>
      </c>
      <c r="E36" s="72">
        <v>1</v>
      </c>
      <c r="F36" s="73"/>
      <c r="G36" s="73">
        <v>1</v>
      </c>
      <c r="H36" s="73">
        <v>4</v>
      </c>
      <c r="I36" s="73"/>
      <c r="J36" s="73">
        <v>3</v>
      </c>
      <c r="K36" s="73">
        <v>5</v>
      </c>
      <c r="L36" s="74">
        <v>2</v>
      </c>
      <c r="M36" s="72">
        <v>5</v>
      </c>
      <c r="N36" s="73">
        <v>3</v>
      </c>
      <c r="O36" s="73">
        <v>3</v>
      </c>
      <c r="P36" s="73">
        <v>1</v>
      </c>
      <c r="Q36" s="74"/>
      <c r="R36" s="75">
        <f>SUM(M36:Q36)</f>
        <v>12</v>
      </c>
    </row>
    <row r="37" spans="2:18" s="2" customFormat="1" ht="14.25" x14ac:dyDescent="0.4">
      <c r="B37" s="88"/>
      <c r="C37" s="117"/>
      <c r="D37" s="40">
        <f>D36/D36</f>
        <v>1</v>
      </c>
      <c r="E37" s="41">
        <f>E36/D36</f>
        <v>3.5714285714285712E-2</v>
      </c>
      <c r="F37" s="42">
        <f>F36/D36</f>
        <v>0</v>
      </c>
      <c r="G37" s="42">
        <f>G36/D36</f>
        <v>3.5714285714285712E-2</v>
      </c>
      <c r="H37" s="42">
        <f>H36/D36</f>
        <v>0.14285714285714285</v>
      </c>
      <c r="I37" s="42">
        <f>I36/D36</f>
        <v>0</v>
      </c>
      <c r="J37" s="42">
        <f>J36/D36</f>
        <v>0.10714285714285714</v>
      </c>
      <c r="K37" s="42">
        <f>K36/D36</f>
        <v>0.17857142857142858</v>
      </c>
      <c r="L37" s="43">
        <f>L36/D36</f>
        <v>7.1428571428571425E-2</v>
      </c>
      <c r="M37" s="41">
        <f>M36/D36</f>
        <v>0.17857142857142858</v>
      </c>
      <c r="N37" s="42">
        <f>N36/D36</f>
        <v>0.10714285714285714</v>
      </c>
      <c r="O37" s="42">
        <f>O36/D36</f>
        <v>0.10714285714285714</v>
      </c>
      <c r="P37" s="42">
        <f>P36/D36</f>
        <v>3.5714285714285712E-2</v>
      </c>
      <c r="Q37" s="43">
        <f>Q36/D36</f>
        <v>0</v>
      </c>
      <c r="R37" s="44">
        <f>R36/D36</f>
        <v>0.42857142857142855</v>
      </c>
    </row>
    <row r="38" spans="2:18" s="2" customFormat="1" ht="14.25" x14ac:dyDescent="0.4">
      <c r="B38" s="88"/>
      <c r="C38" s="117"/>
      <c r="D38" s="66">
        <f>D36/D9</f>
        <v>6.6793893129770991E-3</v>
      </c>
      <c r="E38" s="67">
        <f>E36/E9</f>
        <v>0.1</v>
      </c>
      <c r="F38" s="68">
        <f t="shared" ref="F38:R38" si="11">F36/F9</f>
        <v>0</v>
      </c>
      <c r="G38" s="68">
        <f t="shared" si="11"/>
        <v>4.5662100456621002E-3</v>
      </c>
      <c r="H38" s="68">
        <f t="shared" si="11"/>
        <v>1.7467248908296942E-2</v>
      </c>
      <c r="I38" s="68">
        <f t="shared" si="11"/>
        <v>0</v>
      </c>
      <c r="J38" s="68">
        <f t="shared" si="11"/>
        <v>1.0344827586206896E-2</v>
      </c>
      <c r="K38" s="68">
        <f t="shared" si="11"/>
        <v>1.1627906976744186E-2</v>
      </c>
      <c r="L38" s="69">
        <f t="shared" si="11"/>
        <v>2.9585798816568047E-3</v>
      </c>
      <c r="M38" s="67">
        <f t="shared" si="11"/>
        <v>6.55307994757536E-3</v>
      </c>
      <c r="N38" s="68">
        <f t="shared" si="11"/>
        <v>4.9916805324459234E-3</v>
      </c>
      <c r="O38" s="68">
        <f t="shared" si="11"/>
        <v>7.556675062972292E-3</v>
      </c>
      <c r="P38" s="68">
        <f t="shared" si="11"/>
        <v>5.3191489361702126E-3</v>
      </c>
      <c r="Q38" s="69">
        <f t="shared" si="11"/>
        <v>0</v>
      </c>
      <c r="R38" s="70">
        <f t="shared" si="11"/>
        <v>5.8252427184466021E-3</v>
      </c>
    </row>
    <row r="39" spans="2:18" s="2" customFormat="1" ht="14.25" customHeight="1" x14ac:dyDescent="0.4">
      <c r="B39" s="88"/>
      <c r="C39" s="92" t="s">
        <v>33</v>
      </c>
      <c r="D39" s="76">
        <f>SUM(E39:Q39)</f>
        <v>1</v>
      </c>
      <c r="E39" s="77"/>
      <c r="F39" s="78"/>
      <c r="G39" s="78"/>
      <c r="H39" s="78"/>
      <c r="I39" s="78"/>
      <c r="J39" s="78"/>
      <c r="K39" s="78"/>
      <c r="L39" s="79">
        <v>1</v>
      </c>
      <c r="M39" s="77"/>
      <c r="N39" s="78"/>
      <c r="O39" s="78"/>
      <c r="P39" s="78"/>
      <c r="Q39" s="79"/>
      <c r="R39" s="80">
        <f>SUM(M39:Q39)</f>
        <v>0</v>
      </c>
    </row>
    <row r="40" spans="2:18" s="2" customFormat="1" ht="14.25" customHeight="1" x14ac:dyDescent="0.4">
      <c r="B40" s="88"/>
      <c r="C40" s="117"/>
      <c r="D40" s="40">
        <f>D39/D39</f>
        <v>1</v>
      </c>
      <c r="E40" s="41">
        <f>E39/D39</f>
        <v>0</v>
      </c>
      <c r="F40" s="42">
        <f>F39/D39</f>
        <v>0</v>
      </c>
      <c r="G40" s="42">
        <f>G39/D39</f>
        <v>0</v>
      </c>
      <c r="H40" s="42">
        <f>H39/D39</f>
        <v>0</v>
      </c>
      <c r="I40" s="42">
        <f>I39/D39</f>
        <v>0</v>
      </c>
      <c r="J40" s="42">
        <f>J39/D39</f>
        <v>0</v>
      </c>
      <c r="K40" s="42">
        <f>K39/D39</f>
        <v>0</v>
      </c>
      <c r="L40" s="43">
        <f>L39/D39</f>
        <v>1</v>
      </c>
      <c r="M40" s="41">
        <f>M39/D39</f>
        <v>0</v>
      </c>
      <c r="N40" s="42">
        <f>N39/D39</f>
        <v>0</v>
      </c>
      <c r="O40" s="42">
        <f>O39/D39</f>
        <v>0</v>
      </c>
      <c r="P40" s="42">
        <f>P39/D39</f>
        <v>0</v>
      </c>
      <c r="Q40" s="43">
        <f>Q39/D39</f>
        <v>0</v>
      </c>
      <c r="R40" s="44">
        <f>R39/D39</f>
        <v>0</v>
      </c>
    </row>
    <row r="41" spans="2:18" s="2" customFormat="1" ht="15" customHeight="1" thickBot="1" x14ac:dyDescent="0.45">
      <c r="B41" s="89"/>
      <c r="C41" s="119"/>
      <c r="D41" s="45">
        <f t="shared" ref="D41:R41" si="12">D39/D12</f>
        <v>4.8709206039941551E-4</v>
      </c>
      <c r="E41" s="46">
        <f t="shared" si="12"/>
        <v>0</v>
      </c>
      <c r="F41" s="47">
        <f t="shared" si="12"/>
        <v>0</v>
      </c>
      <c r="G41" s="47">
        <f t="shared" si="12"/>
        <v>0</v>
      </c>
      <c r="H41" s="47">
        <f t="shared" si="12"/>
        <v>0</v>
      </c>
      <c r="I41" s="47">
        <f t="shared" si="12"/>
        <v>0</v>
      </c>
      <c r="J41" s="47">
        <f t="shared" si="12"/>
        <v>0</v>
      </c>
      <c r="K41" s="47">
        <f t="shared" si="12"/>
        <v>0</v>
      </c>
      <c r="L41" s="48">
        <f t="shared" si="12"/>
        <v>2.9940119760479044E-3</v>
      </c>
      <c r="M41" s="46">
        <f t="shared" si="12"/>
        <v>0</v>
      </c>
      <c r="N41" s="47">
        <f t="shared" si="12"/>
        <v>0</v>
      </c>
      <c r="O41" s="47">
        <f t="shared" si="12"/>
        <v>0</v>
      </c>
      <c r="P41" s="47">
        <f t="shared" si="12"/>
        <v>0</v>
      </c>
      <c r="Q41" s="48">
        <f t="shared" si="12"/>
        <v>0</v>
      </c>
      <c r="R41" s="49">
        <f t="shared" si="12"/>
        <v>0</v>
      </c>
    </row>
    <row r="42" spans="2:18" s="2" customFormat="1" ht="14.25" x14ac:dyDescent="0.4">
      <c r="B42" s="106" t="s">
        <v>34</v>
      </c>
      <c r="C42" s="114"/>
      <c r="D42" s="56">
        <f>SUM(E42:Q42)</f>
        <v>28</v>
      </c>
      <c r="E42" s="57"/>
      <c r="F42" s="58"/>
      <c r="G42" s="58"/>
      <c r="H42" s="58"/>
      <c r="I42" s="58">
        <v>1</v>
      </c>
      <c r="J42" s="58">
        <v>1</v>
      </c>
      <c r="K42" s="58">
        <v>3</v>
      </c>
      <c r="L42" s="59">
        <v>2</v>
      </c>
      <c r="M42" s="57">
        <v>9</v>
      </c>
      <c r="N42" s="58">
        <v>4</v>
      </c>
      <c r="O42" s="58">
        <v>5</v>
      </c>
      <c r="P42" s="58">
        <v>2</v>
      </c>
      <c r="Q42" s="59">
        <v>1</v>
      </c>
      <c r="R42" s="60">
        <f>SUM(M42:Q42)</f>
        <v>21</v>
      </c>
    </row>
    <row r="43" spans="2:18" s="2" customFormat="1" ht="14.25" x14ac:dyDescent="0.4">
      <c r="B43" s="109"/>
      <c r="C43" s="110"/>
      <c r="D43" s="40">
        <f>D42/D42</f>
        <v>1</v>
      </c>
      <c r="E43" s="41">
        <f>E42/D42</f>
        <v>0</v>
      </c>
      <c r="F43" s="42">
        <f>F42/D42</f>
        <v>0</v>
      </c>
      <c r="G43" s="42">
        <f>G42/D42</f>
        <v>0</v>
      </c>
      <c r="H43" s="42">
        <f>H42/D42</f>
        <v>0</v>
      </c>
      <c r="I43" s="42">
        <f>I42/D42</f>
        <v>3.5714285714285712E-2</v>
      </c>
      <c r="J43" s="42">
        <f>J42/D42</f>
        <v>3.5714285714285712E-2</v>
      </c>
      <c r="K43" s="42">
        <f>K42/D42</f>
        <v>0.10714285714285714</v>
      </c>
      <c r="L43" s="43">
        <f>L42/D42</f>
        <v>7.1428571428571425E-2</v>
      </c>
      <c r="M43" s="41">
        <f>M42/D42</f>
        <v>0.32142857142857145</v>
      </c>
      <c r="N43" s="42">
        <f>N42/D42</f>
        <v>0.14285714285714285</v>
      </c>
      <c r="O43" s="42">
        <f>O42/D42</f>
        <v>0.17857142857142858</v>
      </c>
      <c r="P43" s="42">
        <f>P42/D42</f>
        <v>7.1428571428571425E-2</v>
      </c>
      <c r="Q43" s="43">
        <f>Q42/D42</f>
        <v>3.5714285714285712E-2</v>
      </c>
      <c r="R43" s="44">
        <f>R42/D42</f>
        <v>0.75</v>
      </c>
    </row>
    <row r="44" spans="2:18" s="2" customFormat="1" ht="15" thickBot="1" x14ac:dyDescent="0.45">
      <c r="B44" s="115"/>
      <c r="C44" s="116"/>
      <c r="D44" s="45">
        <f>D42/D9</f>
        <v>6.6793893129770991E-3</v>
      </c>
      <c r="E44" s="46">
        <f t="shared" ref="E44:R44" si="13">E42/E9</f>
        <v>0</v>
      </c>
      <c r="F44" s="47">
        <f t="shared" si="13"/>
        <v>0</v>
      </c>
      <c r="G44" s="47">
        <f t="shared" si="13"/>
        <v>0</v>
      </c>
      <c r="H44" s="47">
        <f t="shared" si="13"/>
        <v>0</v>
      </c>
      <c r="I44" s="47">
        <f t="shared" si="13"/>
        <v>4.4444444444444444E-3</v>
      </c>
      <c r="J44" s="47">
        <f t="shared" si="13"/>
        <v>3.4482758620689655E-3</v>
      </c>
      <c r="K44" s="47">
        <f t="shared" si="13"/>
        <v>6.9767441860465115E-3</v>
      </c>
      <c r="L44" s="48">
        <f t="shared" si="13"/>
        <v>2.9585798816568047E-3</v>
      </c>
      <c r="M44" s="46">
        <f t="shared" si="13"/>
        <v>1.1795543905635648E-2</v>
      </c>
      <c r="N44" s="47">
        <f t="shared" si="13"/>
        <v>6.6555740432612314E-3</v>
      </c>
      <c r="O44" s="47">
        <f t="shared" si="13"/>
        <v>1.2594458438287154E-2</v>
      </c>
      <c r="P44" s="47">
        <f t="shared" si="13"/>
        <v>1.0638297872340425E-2</v>
      </c>
      <c r="Q44" s="48">
        <f t="shared" si="13"/>
        <v>9.0090090090090089E-3</v>
      </c>
      <c r="R44" s="49">
        <f t="shared" si="13"/>
        <v>1.0194174757281554E-2</v>
      </c>
    </row>
    <row r="45" spans="2:18" s="2" customFormat="1" ht="14.25" x14ac:dyDescent="0.4">
      <c r="B45" s="96" t="s">
        <v>35</v>
      </c>
      <c r="C45" s="108"/>
      <c r="D45" s="81">
        <f>SUM(E45:Q45)</f>
        <v>226</v>
      </c>
      <c r="E45" s="36"/>
      <c r="F45" s="37">
        <v>7</v>
      </c>
      <c r="G45" s="37">
        <v>12</v>
      </c>
      <c r="H45" s="37">
        <v>12</v>
      </c>
      <c r="I45" s="37">
        <v>11</v>
      </c>
      <c r="J45" s="37">
        <v>16</v>
      </c>
      <c r="K45" s="37">
        <v>23</v>
      </c>
      <c r="L45" s="38">
        <v>38</v>
      </c>
      <c r="M45" s="36">
        <v>34</v>
      </c>
      <c r="N45" s="37">
        <v>33</v>
      </c>
      <c r="O45" s="37">
        <v>17</v>
      </c>
      <c r="P45" s="37">
        <v>15</v>
      </c>
      <c r="Q45" s="38">
        <v>8</v>
      </c>
      <c r="R45" s="82">
        <f>SUM(M45:Q45)</f>
        <v>107</v>
      </c>
    </row>
    <row r="46" spans="2:18" s="2" customFormat="1" ht="14.25" x14ac:dyDescent="0.4">
      <c r="B46" s="109"/>
      <c r="C46" s="110"/>
      <c r="D46" s="40">
        <f>D45/D45</f>
        <v>1</v>
      </c>
      <c r="E46" s="41">
        <f>E45/D45</f>
        <v>0</v>
      </c>
      <c r="F46" s="42">
        <f>F45/D45</f>
        <v>3.0973451327433628E-2</v>
      </c>
      <c r="G46" s="42">
        <f>G45/D45</f>
        <v>5.3097345132743362E-2</v>
      </c>
      <c r="H46" s="42">
        <f>H45/D45</f>
        <v>5.3097345132743362E-2</v>
      </c>
      <c r="I46" s="42">
        <f>I45/D45</f>
        <v>4.8672566371681415E-2</v>
      </c>
      <c r="J46" s="42">
        <f>J45/D45</f>
        <v>7.0796460176991149E-2</v>
      </c>
      <c r="K46" s="42">
        <f>K45/D45</f>
        <v>0.10176991150442478</v>
      </c>
      <c r="L46" s="43">
        <f>L45/D45</f>
        <v>0.16814159292035399</v>
      </c>
      <c r="M46" s="41">
        <f>M45/D45</f>
        <v>0.15044247787610621</v>
      </c>
      <c r="N46" s="42">
        <f>N45/D45</f>
        <v>0.14601769911504425</v>
      </c>
      <c r="O46" s="42">
        <f>O45/D45</f>
        <v>7.5221238938053103E-2</v>
      </c>
      <c r="P46" s="42">
        <f>P45/D45</f>
        <v>6.637168141592921E-2</v>
      </c>
      <c r="Q46" s="43">
        <f>Q45/D45</f>
        <v>3.5398230088495575E-2</v>
      </c>
      <c r="R46" s="44">
        <f>R45/D45</f>
        <v>0.47345132743362833</v>
      </c>
    </row>
    <row r="47" spans="2:18" s="2" customFormat="1" ht="15" thickBot="1" x14ac:dyDescent="0.45">
      <c r="B47" s="111"/>
      <c r="C47" s="112"/>
      <c r="D47" s="51">
        <f t="shared" ref="D47:R47" si="14">D45/D9</f>
        <v>5.3912213740458015E-2</v>
      </c>
      <c r="E47" s="52">
        <f t="shared" si="14"/>
        <v>0</v>
      </c>
      <c r="F47" s="53">
        <f t="shared" si="14"/>
        <v>0.13207547169811321</v>
      </c>
      <c r="G47" s="53">
        <f t="shared" si="14"/>
        <v>5.4794520547945202E-2</v>
      </c>
      <c r="H47" s="53">
        <f t="shared" si="14"/>
        <v>5.2401746724890827E-2</v>
      </c>
      <c r="I47" s="53">
        <f t="shared" si="14"/>
        <v>4.8888888888888891E-2</v>
      </c>
      <c r="J47" s="53">
        <f t="shared" si="14"/>
        <v>5.5172413793103448E-2</v>
      </c>
      <c r="K47" s="53">
        <f t="shared" si="14"/>
        <v>5.3488372093023255E-2</v>
      </c>
      <c r="L47" s="54">
        <f t="shared" si="14"/>
        <v>5.6213017751479293E-2</v>
      </c>
      <c r="M47" s="52">
        <f t="shared" si="14"/>
        <v>4.456094364351245E-2</v>
      </c>
      <c r="N47" s="53">
        <f t="shared" si="14"/>
        <v>5.4908485856905158E-2</v>
      </c>
      <c r="O47" s="53">
        <f t="shared" si="14"/>
        <v>4.2821158690176324E-2</v>
      </c>
      <c r="P47" s="53">
        <f t="shared" si="14"/>
        <v>7.9787234042553196E-2</v>
      </c>
      <c r="Q47" s="54">
        <f t="shared" si="14"/>
        <v>7.2072072072072071E-2</v>
      </c>
      <c r="R47" s="55">
        <f t="shared" si="14"/>
        <v>5.1941747572815535E-2</v>
      </c>
    </row>
    <row r="48" spans="2:18" s="2" customFormat="1" ht="14.25" x14ac:dyDescent="0.4">
      <c r="B48" s="113" t="s">
        <v>36</v>
      </c>
      <c r="C48" s="114"/>
      <c r="D48" s="56">
        <f>SUM(E48:Q48)</f>
        <v>785</v>
      </c>
      <c r="E48" s="57">
        <f t="shared" ref="E48:Q48" si="15">E51+E54+E57</f>
        <v>4</v>
      </c>
      <c r="F48" s="58">
        <f t="shared" si="15"/>
        <v>12</v>
      </c>
      <c r="G48" s="58">
        <f t="shared" si="15"/>
        <v>54</v>
      </c>
      <c r="H48" s="58">
        <f t="shared" si="15"/>
        <v>36</v>
      </c>
      <c r="I48" s="58">
        <f t="shared" si="15"/>
        <v>48</v>
      </c>
      <c r="J48" s="58">
        <f t="shared" si="15"/>
        <v>52</v>
      </c>
      <c r="K48" s="58">
        <f t="shared" si="15"/>
        <v>76</v>
      </c>
      <c r="L48" s="59">
        <f t="shared" si="15"/>
        <v>124</v>
      </c>
      <c r="M48" s="57">
        <f t="shared" si="15"/>
        <v>133</v>
      </c>
      <c r="N48" s="58">
        <f t="shared" si="15"/>
        <v>107</v>
      </c>
      <c r="O48" s="58">
        <f t="shared" si="15"/>
        <v>76</v>
      </c>
      <c r="P48" s="58">
        <f t="shared" si="15"/>
        <v>39</v>
      </c>
      <c r="Q48" s="59">
        <f t="shared" si="15"/>
        <v>24</v>
      </c>
      <c r="R48" s="60">
        <f>SUM(M48:Q48)</f>
        <v>379</v>
      </c>
    </row>
    <row r="49" spans="2:18" s="2" customFormat="1" ht="14.25" x14ac:dyDescent="0.4">
      <c r="B49" s="109"/>
      <c r="C49" s="110"/>
      <c r="D49" s="40">
        <f>D48/D48</f>
        <v>1</v>
      </c>
      <c r="E49" s="41">
        <f>E48/D48</f>
        <v>5.0955414012738851E-3</v>
      </c>
      <c r="F49" s="42">
        <f>F48/D48</f>
        <v>1.5286624203821656E-2</v>
      </c>
      <c r="G49" s="42">
        <f>G48/D48</f>
        <v>6.8789808917197451E-2</v>
      </c>
      <c r="H49" s="42">
        <f>H48/D48</f>
        <v>4.5859872611464965E-2</v>
      </c>
      <c r="I49" s="42">
        <f>I48/D48</f>
        <v>6.1146496815286625E-2</v>
      </c>
      <c r="J49" s="42">
        <f>J48/D48</f>
        <v>6.6242038216560509E-2</v>
      </c>
      <c r="K49" s="42">
        <f>K48/D48</f>
        <v>9.6815286624203828E-2</v>
      </c>
      <c r="L49" s="43">
        <f>L48/D48</f>
        <v>0.15796178343949044</v>
      </c>
      <c r="M49" s="41">
        <f>M48/D48</f>
        <v>0.16942675159235668</v>
      </c>
      <c r="N49" s="42">
        <f>N48/D48</f>
        <v>0.13630573248407643</v>
      </c>
      <c r="O49" s="42">
        <f>O48/D48</f>
        <v>9.6815286624203828E-2</v>
      </c>
      <c r="P49" s="42">
        <f>P48/D48</f>
        <v>4.9681528662420385E-2</v>
      </c>
      <c r="Q49" s="43">
        <f>Q48/D48</f>
        <v>3.0573248407643312E-2</v>
      </c>
      <c r="R49" s="44">
        <f>R48/D48</f>
        <v>0.48280254777070064</v>
      </c>
    </row>
    <row r="50" spans="2:18" s="2" customFormat="1" ht="15" thickBot="1" x14ac:dyDescent="0.45">
      <c r="B50" s="111"/>
      <c r="C50" s="112"/>
      <c r="D50" s="51">
        <f t="shared" ref="D50:R50" si="16">D48/D9</f>
        <v>0.18726145038167938</v>
      </c>
      <c r="E50" s="52">
        <f t="shared" si="16"/>
        <v>0.4</v>
      </c>
      <c r="F50" s="53">
        <f t="shared" si="16"/>
        <v>0.22641509433962265</v>
      </c>
      <c r="G50" s="53">
        <f t="shared" si="16"/>
        <v>0.24657534246575341</v>
      </c>
      <c r="H50" s="53">
        <f t="shared" si="16"/>
        <v>0.15720524017467249</v>
      </c>
      <c r="I50" s="53">
        <f t="shared" si="16"/>
        <v>0.21333333333333335</v>
      </c>
      <c r="J50" s="53">
        <f t="shared" si="16"/>
        <v>0.1793103448275862</v>
      </c>
      <c r="K50" s="53">
        <f t="shared" si="16"/>
        <v>0.17674418604651163</v>
      </c>
      <c r="L50" s="54">
        <f t="shared" si="16"/>
        <v>0.18343195266272189</v>
      </c>
      <c r="M50" s="52">
        <f t="shared" si="16"/>
        <v>0.1743119266055046</v>
      </c>
      <c r="N50" s="53">
        <f t="shared" si="16"/>
        <v>0.17803660565723795</v>
      </c>
      <c r="O50" s="53">
        <f t="shared" si="16"/>
        <v>0.19143576826196473</v>
      </c>
      <c r="P50" s="53">
        <f t="shared" si="16"/>
        <v>0.20744680851063829</v>
      </c>
      <c r="Q50" s="54">
        <f t="shared" si="16"/>
        <v>0.21621621621621623</v>
      </c>
      <c r="R50" s="55">
        <f t="shared" si="16"/>
        <v>0.18398058252427185</v>
      </c>
    </row>
    <row r="51" spans="2:18" s="2" customFormat="1" ht="14.25" x14ac:dyDescent="0.4">
      <c r="B51" s="88"/>
      <c r="C51" s="94" t="s">
        <v>37</v>
      </c>
      <c r="D51" s="61">
        <f>SUM(E51:Q51)</f>
        <v>777</v>
      </c>
      <c r="E51" s="62">
        <v>4</v>
      </c>
      <c r="F51" s="63">
        <v>12</v>
      </c>
      <c r="G51" s="63">
        <v>53</v>
      </c>
      <c r="H51" s="63">
        <v>35</v>
      </c>
      <c r="I51" s="63">
        <v>47</v>
      </c>
      <c r="J51" s="63">
        <v>52</v>
      </c>
      <c r="K51" s="63">
        <v>75</v>
      </c>
      <c r="L51" s="64">
        <v>122</v>
      </c>
      <c r="M51" s="62">
        <v>131</v>
      </c>
      <c r="N51" s="63">
        <v>107</v>
      </c>
      <c r="O51" s="63">
        <v>76</v>
      </c>
      <c r="P51" s="63">
        <v>39</v>
      </c>
      <c r="Q51" s="64">
        <v>24</v>
      </c>
      <c r="R51" s="65">
        <f>SUM(M51:Q51)</f>
        <v>377</v>
      </c>
    </row>
    <row r="52" spans="2:18" s="2" customFormat="1" ht="14.25" x14ac:dyDescent="0.4">
      <c r="B52" s="88"/>
      <c r="C52" s="117"/>
      <c r="D52" s="40">
        <f>D51/D51</f>
        <v>1</v>
      </c>
      <c r="E52" s="41">
        <f>E51/D51</f>
        <v>5.1480051480051478E-3</v>
      </c>
      <c r="F52" s="42">
        <f>F51/D51</f>
        <v>1.5444015444015444E-2</v>
      </c>
      <c r="G52" s="42">
        <f>G51/D51</f>
        <v>6.8211068211068204E-2</v>
      </c>
      <c r="H52" s="42">
        <f>H51/D51</f>
        <v>4.5045045045045043E-2</v>
      </c>
      <c r="I52" s="42">
        <f>I51/D51</f>
        <v>6.0489060489060491E-2</v>
      </c>
      <c r="J52" s="42">
        <f>J51/D51</f>
        <v>6.6924066924066924E-2</v>
      </c>
      <c r="K52" s="42">
        <f>K51/D51</f>
        <v>9.6525096525096526E-2</v>
      </c>
      <c r="L52" s="43">
        <f>L51/D51</f>
        <v>0.15701415701415702</v>
      </c>
      <c r="M52" s="41">
        <f>M51/D51</f>
        <v>0.16859716859716858</v>
      </c>
      <c r="N52" s="42">
        <f>N51/D51</f>
        <v>0.1377091377091377</v>
      </c>
      <c r="O52" s="42">
        <f>O51/D51</f>
        <v>9.7812097812097806E-2</v>
      </c>
      <c r="P52" s="42">
        <f>P51/D51</f>
        <v>5.019305019305019E-2</v>
      </c>
      <c r="Q52" s="43">
        <f>Q51/D51</f>
        <v>3.0888030888030889E-2</v>
      </c>
      <c r="R52" s="44">
        <f>R51/D51</f>
        <v>0.48519948519948519</v>
      </c>
    </row>
    <row r="53" spans="2:18" s="2" customFormat="1" ht="14.25" x14ac:dyDescent="0.4">
      <c r="B53" s="88"/>
      <c r="C53" s="117"/>
      <c r="D53" s="66">
        <f>D51/D9</f>
        <v>0.18535305343511452</v>
      </c>
      <c r="E53" s="67">
        <f t="shared" ref="E53:Q53" si="17">E51/E9</f>
        <v>0.4</v>
      </c>
      <c r="F53" s="68">
        <f t="shared" si="17"/>
        <v>0.22641509433962265</v>
      </c>
      <c r="G53" s="68">
        <f t="shared" si="17"/>
        <v>0.24200913242009131</v>
      </c>
      <c r="H53" s="68">
        <f t="shared" si="17"/>
        <v>0.15283842794759825</v>
      </c>
      <c r="I53" s="68">
        <f t="shared" si="17"/>
        <v>0.2088888888888889</v>
      </c>
      <c r="J53" s="68">
        <f t="shared" si="17"/>
        <v>0.1793103448275862</v>
      </c>
      <c r="K53" s="68">
        <f t="shared" si="17"/>
        <v>0.1744186046511628</v>
      </c>
      <c r="L53" s="69">
        <f t="shared" si="17"/>
        <v>0.18047337278106509</v>
      </c>
      <c r="M53" s="67">
        <f t="shared" si="17"/>
        <v>0.17169069462647443</v>
      </c>
      <c r="N53" s="68">
        <f t="shared" si="17"/>
        <v>0.17803660565723795</v>
      </c>
      <c r="O53" s="68">
        <f t="shared" si="17"/>
        <v>0.19143576826196473</v>
      </c>
      <c r="P53" s="68">
        <f t="shared" si="17"/>
        <v>0.20744680851063829</v>
      </c>
      <c r="Q53" s="69">
        <f t="shared" si="17"/>
        <v>0.21621621621621623</v>
      </c>
      <c r="R53" s="70">
        <f>R51/R9</f>
        <v>0.18300970873786407</v>
      </c>
    </row>
    <row r="54" spans="2:18" s="2" customFormat="1" ht="14.25" x14ac:dyDescent="0.4">
      <c r="B54" s="88"/>
      <c r="C54" s="92" t="s">
        <v>38</v>
      </c>
      <c r="D54" s="76">
        <f>SUM(E54:Q54)</f>
        <v>5</v>
      </c>
      <c r="E54" s="77"/>
      <c r="F54" s="78"/>
      <c r="G54" s="78">
        <v>1</v>
      </c>
      <c r="H54" s="78">
        <v>1</v>
      </c>
      <c r="I54" s="78">
        <v>1</v>
      </c>
      <c r="J54" s="78"/>
      <c r="K54" s="78"/>
      <c r="L54" s="79">
        <v>1</v>
      </c>
      <c r="M54" s="77">
        <v>1</v>
      </c>
      <c r="N54" s="78"/>
      <c r="O54" s="78"/>
      <c r="P54" s="78"/>
      <c r="Q54" s="79"/>
      <c r="R54" s="80">
        <f>SUM(M54:Q54)</f>
        <v>1</v>
      </c>
    </row>
    <row r="55" spans="2:18" s="2" customFormat="1" ht="14.25" x14ac:dyDescent="0.4">
      <c r="B55" s="88"/>
      <c r="C55" s="117"/>
      <c r="D55" s="40">
        <f>D54/D54</f>
        <v>1</v>
      </c>
      <c r="E55" s="41">
        <f>E54/D54</f>
        <v>0</v>
      </c>
      <c r="F55" s="42">
        <f>F54/D54</f>
        <v>0</v>
      </c>
      <c r="G55" s="42">
        <f>G54/D54</f>
        <v>0.2</v>
      </c>
      <c r="H55" s="42">
        <f>H54/D54</f>
        <v>0.2</v>
      </c>
      <c r="I55" s="42">
        <f>I54/D54</f>
        <v>0.2</v>
      </c>
      <c r="J55" s="42">
        <f>J54/D54</f>
        <v>0</v>
      </c>
      <c r="K55" s="42">
        <f>K54/D54</f>
        <v>0</v>
      </c>
      <c r="L55" s="43">
        <f>L54/D54</f>
        <v>0.2</v>
      </c>
      <c r="M55" s="41">
        <f>M54/D54</f>
        <v>0.2</v>
      </c>
      <c r="N55" s="42">
        <f>N54/D54</f>
        <v>0</v>
      </c>
      <c r="O55" s="42">
        <f>O54/D54</f>
        <v>0</v>
      </c>
      <c r="P55" s="42">
        <f>P54/D54</f>
        <v>0</v>
      </c>
      <c r="Q55" s="43">
        <f>Q54/D54</f>
        <v>0</v>
      </c>
      <c r="R55" s="44">
        <f>R54/D54</f>
        <v>0.2</v>
      </c>
    </row>
    <row r="56" spans="2:18" s="2" customFormat="1" ht="14.25" x14ac:dyDescent="0.4">
      <c r="B56" s="88"/>
      <c r="C56" s="117"/>
      <c r="D56" s="66">
        <f>D54/D33</f>
        <v>0.38461538461538464</v>
      </c>
      <c r="E56" s="67">
        <f>E54/E9</f>
        <v>0</v>
      </c>
      <c r="F56" s="68">
        <f t="shared" ref="F56:R56" si="18">F54/F9</f>
        <v>0</v>
      </c>
      <c r="G56" s="68">
        <f t="shared" si="18"/>
        <v>4.5662100456621002E-3</v>
      </c>
      <c r="H56" s="68">
        <f t="shared" si="18"/>
        <v>4.3668122270742356E-3</v>
      </c>
      <c r="I56" s="68">
        <f t="shared" si="18"/>
        <v>4.4444444444444444E-3</v>
      </c>
      <c r="J56" s="68">
        <f t="shared" si="18"/>
        <v>0</v>
      </c>
      <c r="K56" s="68">
        <f t="shared" si="18"/>
        <v>0</v>
      </c>
      <c r="L56" s="69">
        <f t="shared" si="18"/>
        <v>1.4792899408284023E-3</v>
      </c>
      <c r="M56" s="67">
        <f t="shared" si="18"/>
        <v>1.3106159895150721E-3</v>
      </c>
      <c r="N56" s="68">
        <f t="shared" si="18"/>
        <v>0</v>
      </c>
      <c r="O56" s="68">
        <f t="shared" si="18"/>
        <v>0</v>
      </c>
      <c r="P56" s="68">
        <f t="shared" si="18"/>
        <v>0</v>
      </c>
      <c r="Q56" s="69">
        <f t="shared" si="18"/>
        <v>0</v>
      </c>
      <c r="R56" s="70">
        <f t="shared" si="18"/>
        <v>4.8543689320388347E-4</v>
      </c>
    </row>
    <row r="57" spans="2:18" s="2" customFormat="1" ht="14.25" x14ac:dyDescent="0.4">
      <c r="B57" s="88"/>
      <c r="C57" s="92" t="s">
        <v>39</v>
      </c>
      <c r="D57" s="76">
        <f>SUM(E57:Q57)</f>
        <v>3</v>
      </c>
      <c r="E57" s="77"/>
      <c r="F57" s="78"/>
      <c r="G57" s="78"/>
      <c r="H57" s="78"/>
      <c r="I57" s="78"/>
      <c r="J57" s="78"/>
      <c r="K57" s="78">
        <v>1</v>
      </c>
      <c r="L57" s="79">
        <v>1</v>
      </c>
      <c r="M57" s="77">
        <v>1</v>
      </c>
      <c r="N57" s="78"/>
      <c r="O57" s="78"/>
      <c r="P57" s="78"/>
      <c r="Q57" s="79"/>
      <c r="R57" s="80">
        <f>SUM(M57:Q57)</f>
        <v>1</v>
      </c>
    </row>
    <row r="58" spans="2:18" s="2" customFormat="1" ht="14.25" x14ac:dyDescent="0.4">
      <c r="B58" s="88"/>
      <c r="C58" s="117"/>
      <c r="D58" s="40">
        <f>D57/D57</f>
        <v>1</v>
      </c>
      <c r="E58" s="41">
        <f>E57/D57</f>
        <v>0</v>
      </c>
      <c r="F58" s="42">
        <f>F57/D57</f>
        <v>0</v>
      </c>
      <c r="G58" s="42">
        <f>G57/D57</f>
        <v>0</v>
      </c>
      <c r="H58" s="42">
        <f>H57/D57</f>
        <v>0</v>
      </c>
      <c r="I58" s="42">
        <f>I57/D57</f>
        <v>0</v>
      </c>
      <c r="J58" s="42">
        <f>J57/D57</f>
        <v>0</v>
      </c>
      <c r="K58" s="42">
        <f>K57/D57</f>
        <v>0.33333333333333331</v>
      </c>
      <c r="L58" s="43">
        <f>L57/D57</f>
        <v>0.33333333333333331</v>
      </c>
      <c r="M58" s="41">
        <f>M57/D57</f>
        <v>0.33333333333333331</v>
      </c>
      <c r="N58" s="42">
        <f>N57/D57</f>
        <v>0</v>
      </c>
      <c r="O58" s="42">
        <f>O57/D57</f>
        <v>0</v>
      </c>
      <c r="P58" s="42">
        <f>P57/D57</f>
        <v>0</v>
      </c>
      <c r="Q58" s="43">
        <f>Q57/D57</f>
        <v>0</v>
      </c>
      <c r="R58" s="44">
        <f>R57/D57</f>
        <v>0.33333333333333331</v>
      </c>
    </row>
    <row r="59" spans="2:18" s="2" customFormat="1" ht="15" thickBot="1" x14ac:dyDescent="0.45">
      <c r="B59" s="88"/>
      <c r="C59" s="117"/>
      <c r="D59" s="66">
        <f>D57/D33</f>
        <v>0.23076923076923078</v>
      </c>
      <c r="E59" s="67">
        <f>E57/E9</f>
        <v>0</v>
      </c>
      <c r="F59" s="68">
        <f t="shared" ref="F59:R59" si="19">F57/F9</f>
        <v>0</v>
      </c>
      <c r="G59" s="68">
        <f t="shared" si="19"/>
        <v>0</v>
      </c>
      <c r="H59" s="68">
        <f t="shared" si="19"/>
        <v>0</v>
      </c>
      <c r="I59" s="68">
        <f t="shared" si="19"/>
        <v>0</v>
      </c>
      <c r="J59" s="68">
        <f t="shared" si="19"/>
        <v>0</v>
      </c>
      <c r="K59" s="68">
        <f t="shared" si="19"/>
        <v>2.3255813953488372E-3</v>
      </c>
      <c r="L59" s="69">
        <f t="shared" si="19"/>
        <v>1.4792899408284023E-3</v>
      </c>
      <c r="M59" s="67">
        <f t="shared" si="19"/>
        <v>1.3106159895150721E-3</v>
      </c>
      <c r="N59" s="68">
        <f t="shared" si="19"/>
        <v>0</v>
      </c>
      <c r="O59" s="68">
        <f t="shared" si="19"/>
        <v>0</v>
      </c>
      <c r="P59" s="68">
        <f t="shared" si="19"/>
        <v>0</v>
      </c>
      <c r="Q59" s="69">
        <f t="shared" si="19"/>
        <v>0</v>
      </c>
      <c r="R59" s="70">
        <f t="shared" si="19"/>
        <v>4.8543689320388347E-4</v>
      </c>
    </row>
    <row r="60" spans="2:18" s="2" customFormat="1" ht="14.25" x14ac:dyDescent="0.4">
      <c r="B60" s="113" t="s">
        <v>40</v>
      </c>
      <c r="C60" s="114"/>
      <c r="D60" s="56">
        <f>SUM(E60:Q60)</f>
        <v>9</v>
      </c>
      <c r="E60" s="57"/>
      <c r="F60" s="58"/>
      <c r="G60" s="58">
        <v>1</v>
      </c>
      <c r="H60" s="58"/>
      <c r="I60" s="58">
        <v>1</v>
      </c>
      <c r="J60" s="58"/>
      <c r="K60" s="58">
        <v>1</v>
      </c>
      <c r="L60" s="59">
        <v>2</v>
      </c>
      <c r="M60" s="57">
        <v>2</v>
      </c>
      <c r="N60" s="58"/>
      <c r="O60" s="58">
        <v>1</v>
      </c>
      <c r="P60" s="58"/>
      <c r="Q60" s="59">
        <v>1</v>
      </c>
      <c r="R60" s="60">
        <f>SUM(M60:Q60)</f>
        <v>4</v>
      </c>
    </row>
    <row r="61" spans="2:18" s="2" customFormat="1" ht="14.25" x14ac:dyDescent="0.4">
      <c r="B61" s="109"/>
      <c r="C61" s="110"/>
      <c r="D61" s="40">
        <f>D60/D60</f>
        <v>1</v>
      </c>
      <c r="E61" s="41">
        <f>E60/D60</f>
        <v>0</v>
      </c>
      <c r="F61" s="42">
        <f>F60/D60</f>
        <v>0</v>
      </c>
      <c r="G61" s="42">
        <f>G60/D60</f>
        <v>0.1111111111111111</v>
      </c>
      <c r="H61" s="42">
        <f>H60/D60</f>
        <v>0</v>
      </c>
      <c r="I61" s="42">
        <f>I60/D60</f>
        <v>0.1111111111111111</v>
      </c>
      <c r="J61" s="42">
        <f>J60/D60</f>
        <v>0</v>
      </c>
      <c r="K61" s="42">
        <f>K60/D60</f>
        <v>0.1111111111111111</v>
      </c>
      <c r="L61" s="43">
        <f>L60/D60</f>
        <v>0.22222222222222221</v>
      </c>
      <c r="M61" s="41">
        <f>M60/D60</f>
        <v>0.22222222222222221</v>
      </c>
      <c r="N61" s="42">
        <f>N60/D60</f>
        <v>0</v>
      </c>
      <c r="O61" s="42">
        <f>O60/D60</f>
        <v>0.1111111111111111</v>
      </c>
      <c r="P61" s="42">
        <f>P60/D60</f>
        <v>0</v>
      </c>
      <c r="Q61" s="43">
        <f>Q60/D60</f>
        <v>0.1111111111111111</v>
      </c>
      <c r="R61" s="44">
        <f>R60/D60</f>
        <v>0.44444444444444442</v>
      </c>
    </row>
    <row r="62" spans="2:18" s="2" customFormat="1" ht="15" thickBot="1" x14ac:dyDescent="0.45">
      <c r="B62" s="115"/>
      <c r="C62" s="116"/>
      <c r="D62" s="45">
        <f t="shared" ref="D62:R62" si="20">D60/D9</f>
        <v>2.1469465648854963E-3</v>
      </c>
      <c r="E62" s="46">
        <f t="shared" si="20"/>
        <v>0</v>
      </c>
      <c r="F62" s="47">
        <f t="shared" si="20"/>
        <v>0</v>
      </c>
      <c r="G62" s="47">
        <f t="shared" si="20"/>
        <v>4.5662100456621002E-3</v>
      </c>
      <c r="H62" s="47">
        <f t="shared" si="20"/>
        <v>0</v>
      </c>
      <c r="I62" s="47">
        <f t="shared" si="20"/>
        <v>4.4444444444444444E-3</v>
      </c>
      <c r="J62" s="47">
        <f t="shared" si="20"/>
        <v>0</v>
      </c>
      <c r="K62" s="47">
        <f t="shared" si="20"/>
        <v>2.3255813953488372E-3</v>
      </c>
      <c r="L62" s="48">
        <f t="shared" si="20"/>
        <v>2.9585798816568047E-3</v>
      </c>
      <c r="M62" s="46">
        <f t="shared" si="20"/>
        <v>2.6212319790301442E-3</v>
      </c>
      <c r="N62" s="47">
        <f t="shared" si="20"/>
        <v>0</v>
      </c>
      <c r="O62" s="47">
        <f t="shared" si="20"/>
        <v>2.5188916876574307E-3</v>
      </c>
      <c r="P62" s="47">
        <f t="shared" si="20"/>
        <v>0</v>
      </c>
      <c r="Q62" s="48">
        <f t="shared" si="20"/>
        <v>9.0090090090090089E-3</v>
      </c>
      <c r="R62" s="49">
        <f t="shared" si="20"/>
        <v>1.9417475728155339E-3</v>
      </c>
    </row>
    <row r="63" spans="2:18" s="2" customFormat="1" ht="14.25" x14ac:dyDescent="0.4">
      <c r="B63" s="96" t="s">
        <v>41</v>
      </c>
      <c r="C63" s="108"/>
      <c r="D63" s="81">
        <f>SUM(E63:Q63)</f>
        <v>229</v>
      </c>
      <c r="E63" s="36">
        <f>E66+E69+E81+E84+E72+E78+E75</f>
        <v>0</v>
      </c>
      <c r="F63" s="37">
        <f t="shared" ref="F63:Q63" si="21">F66+F69+F81+F84+F72+F78+F75</f>
        <v>2</v>
      </c>
      <c r="G63" s="37">
        <f t="shared" si="21"/>
        <v>14</v>
      </c>
      <c r="H63" s="37">
        <f t="shared" si="21"/>
        <v>26</v>
      </c>
      <c r="I63" s="37">
        <f t="shared" si="21"/>
        <v>21</v>
      </c>
      <c r="J63" s="37">
        <f t="shared" si="21"/>
        <v>26</v>
      </c>
      <c r="K63" s="37">
        <f t="shared" si="21"/>
        <v>25</v>
      </c>
      <c r="L63" s="38">
        <f t="shared" si="21"/>
        <v>36</v>
      </c>
      <c r="M63" s="36">
        <f t="shared" si="21"/>
        <v>36</v>
      </c>
      <c r="N63" s="37">
        <f t="shared" si="21"/>
        <v>26</v>
      </c>
      <c r="O63" s="37">
        <f t="shared" si="21"/>
        <v>13</v>
      </c>
      <c r="P63" s="37">
        <f t="shared" si="21"/>
        <v>3</v>
      </c>
      <c r="Q63" s="38">
        <f t="shared" si="21"/>
        <v>1</v>
      </c>
      <c r="R63" s="82">
        <f>SUM(M63:Q63)</f>
        <v>79</v>
      </c>
    </row>
    <row r="64" spans="2:18" s="2" customFormat="1" ht="14.25" x14ac:dyDescent="0.4">
      <c r="B64" s="109"/>
      <c r="C64" s="110"/>
      <c r="D64" s="40">
        <f>D63/D63</f>
        <v>1</v>
      </c>
      <c r="E64" s="41">
        <f>E63/D63</f>
        <v>0</v>
      </c>
      <c r="F64" s="42">
        <f>F63/D63</f>
        <v>8.7336244541484712E-3</v>
      </c>
      <c r="G64" s="42">
        <f>G63/D63</f>
        <v>6.1135371179039298E-2</v>
      </c>
      <c r="H64" s="42">
        <f>H63/D63</f>
        <v>0.11353711790393013</v>
      </c>
      <c r="I64" s="42">
        <f>I63/D63</f>
        <v>9.1703056768558958E-2</v>
      </c>
      <c r="J64" s="42">
        <f>J63/D63</f>
        <v>0.11353711790393013</v>
      </c>
      <c r="K64" s="42">
        <f>K63/D63</f>
        <v>0.1091703056768559</v>
      </c>
      <c r="L64" s="43">
        <f>L63/D63</f>
        <v>0.15720524017467249</v>
      </c>
      <c r="M64" s="41">
        <f>M63/D63</f>
        <v>0.15720524017467249</v>
      </c>
      <c r="N64" s="42">
        <f>N63/D63</f>
        <v>0.11353711790393013</v>
      </c>
      <c r="O64" s="42">
        <f>O63/D63</f>
        <v>5.6768558951965066E-2</v>
      </c>
      <c r="P64" s="42">
        <f>P63/D63</f>
        <v>1.3100436681222707E-2</v>
      </c>
      <c r="Q64" s="43">
        <f>Q63/D63</f>
        <v>4.3668122270742356E-3</v>
      </c>
      <c r="R64" s="44">
        <f>R63/D63</f>
        <v>0.34497816593886466</v>
      </c>
    </row>
    <row r="65" spans="2:18" s="2" customFormat="1" ht="15" thickBot="1" x14ac:dyDescent="0.45">
      <c r="B65" s="111"/>
      <c r="C65" s="112"/>
      <c r="D65" s="51">
        <f t="shared" ref="D65:R65" si="22">D63/D9</f>
        <v>5.4627862595419845E-2</v>
      </c>
      <c r="E65" s="52">
        <f t="shared" si="22"/>
        <v>0</v>
      </c>
      <c r="F65" s="53">
        <f t="shared" si="22"/>
        <v>3.7735849056603772E-2</v>
      </c>
      <c r="G65" s="53">
        <f t="shared" si="22"/>
        <v>6.3926940639269403E-2</v>
      </c>
      <c r="H65" s="53">
        <f t="shared" si="22"/>
        <v>0.11353711790393013</v>
      </c>
      <c r="I65" s="53">
        <f t="shared" si="22"/>
        <v>9.3333333333333338E-2</v>
      </c>
      <c r="J65" s="53">
        <f t="shared" si="22"/>
        <v>8.9655172413793102E-2</v>
      </c>
      <c r="K65" s="53">
        <f t="shared" si="22"/>
        <v>5.8139534883720929E-2</v>
      </c>
      <c r="L65" s="54">
        <f t="shared" si="22"/>
        <v>5.3254437869822487E-2</v>
      </c>
      <c r="M65" s="52">
        <f t="shared" si="22"/>
        <v>4.7182175622542594E-2</v>
      </c>
      <c r="N65" s="53">
        <f t="shared" si="22"/>
        <v>4.3261231281198007E-2</v>
      </c>
      <c r="O65" s="53">
        <f t="shared" si="22"/>
        <v>3.2745591939546598E-2</v>
      </c>
      <c r="P65" s="53">
        <f t="shared" si="22"/>
        <v>1.5957446808510637E-2</v>
      </c>
      <c r="Q65" s="54">
        <f t="shared" si="22"/>
        <v>9.0090090090090089E-3</v>
      </c>
      <c r="R65" s="55">
        <f t="shared" si="22"/>
        <v>3.8349514563106799E-2</v>
      </c>
    </row>
    <row r="66" spans="2:18" s="2" customFormat="1" ht="14.25" x14ac:dyDescent="0.4">
      <c r="B66" s="97"/>
      <c r="C66" s="94" t="s">
        <v>42</v>
      </c>
      <c r="D66" s="61">
        <f>SUM(E66:Q66)</f>
        <v>24</v>
      </c>
      <c r="E66" s="62"/>
      <c r="F66" s="63">
        <v>1</v>
      </c>
      <c r="G66" s="63">
        <v>2</v>
      </c>
      <c r="H66" s="63"/>
      <c r="I66" s="63">
        <v>3</v>
      </c>
      <c r="J66" s="63">
        <v>2</v>
      </c>
      <c r="K66" s="63">
        <v>3</v>
      </c>
      <c r="L66" s="64">
        <v>4</v>
      </c>
      <c r="M66" s="62">
        <v>1</v>
      </c>
      <c r="N66" s="63">
        <v>5</v>
      </c>
      <c r="O66" s="63">
        <v>2</v>
      </c>
      <c r="P66" s="63"/>
      <c r="Q66" s="64">
        <v>1</v>
      </c>
      <c r="R66" s="65">
        <f>SUM(M66:Q66)</f>
        <v>9</v>
      </c>
    </row>
    <row r="67" spans="2:18" s="2" customFormat="1" ht="14.25" x14ac:dyDescent="0.4">
      <c r="B67" s="98"/>
      <c r="C67" s="117"/>
      <c r="D67" s="40">
        <f>D66/D66</f>
        <v>1</v>
      </c>
      <c r="E67" s="41">
        <f>E66/D66</f>
        <v>0</v>
      </c>
      <c r="F67" s="42">
        <f>F66/D66</f>
        <v>4.1666666666666664E-2</v>
      </c>
      <c r="G67" s="42">
        <f>G66/D66</f>
        <v>8.3333333333333329E-2</v>
      </c>
      <c r="H67" s="42">
        <f>H66/D66</f>
        <v>0</v>
      </c>
      <c r="I67" s="42">
        <f>I66/D66</f>
        <v>0.125</v>
      </c>
      <c r="J67" s="42">
        <f>J66/D66</f>
        <v>8.3333333333333329E-2</v>
      </c>
      <c r="K67" s="42">
        <f>K66/D66</f>
        <v>0.125</v>
      </c>
      <c r="L67" s="43">
        <f>L66/D66</f>
        <v>0.16666666666666666</v>
      </c>
      <c r="M67" s="41">
        <f>M66/D66</f>
        <v>4.1666666666666664E-2</v>
      </c>
      <c r="N67" s="42">
        <f>N66/D66</f>
        <v>0.20833333333333334</v>
      </c>
      <c r="O67" s="42">
        <f>O66/D66</f>
        <v>8.3333333333333329E-2</v>
      </c>
      <c r="P67" s="42">
        <f>P66/D66</f>
        <v>0</v>
      </c>
      <c r="Q67" s="43">
        <f>Q66/D66</f>
        <v>4.1666666666666664E-2</v>
      </c>
      <c r="R67" s="44">
        <f>R66/D66</f>
        <v>0.375</v>
      </c>
    </row>
    <row r="68" spans="2:18" s="2" customFormat="1" ht="14.25" x14ac:dyDescent="0.4">
      <c r="B68" s="98"/>
      <c r="C68" s="117"/>
      <c r="D68" s="66">
        <f t="shared" ref="D68:R68" si="23">D66/D9</f>
        <v>5.7251908396946565E-3</v>
      </c>
      <c r="E68" s="67">
        <f t="shared" si="23"/>
        <v>0</v>
      </c>
      <c r="F68" s="68">
        <f t="shared" si="23"/>
        <v>1.8867924528301886E-2</v>
      </c>
      <c r="G68" s="68">
        <f t="shared" si="23"/>
        <v>9.1324200913242004E-3</v>
      </c>
      <c r="H68" s="68">
        <f t="shared" si="23"/>
        <v>0</v>
      </c>
      <c r="I68" s="68">
        <f t="shared" si="23"/>
        <v>1.3333333333333334E-2</v>
      </c>
      <c r="J68" s="68">
        <f t="shared" si="23"/>
        <v>6.8965517241379309E-3</v>
      </c>
      <c r="K68" s="68">
        <f t="shared" si="23"/>
        <v>6.9767441860465115E-3</v>
      </c>
      <c r="L68" s="69">
        <f t="shared" si="23"/>
        <v>5.9171597633136093E-3</v>
      </c>
      <c r="M68" s="67">
        <f t="shared" si="23"/>
        <v>1.3106159895150721E-3</v>
      </c>
      <c r="N68" s="68">
        <f t="shared" si="23"/>
        <v>8.3194675540765387E-3</v>
      </c>
      <c r="O68" s="68">
        <f t="shared" si="23"/>
        <v>5.0377833753148613E-3</v>
      </c>
      <c r="P68" s="68">
        <f t="shared" si="23"/>
        <v>0</v>
      </c>
      <c r="Q68" s="69">
        <f t="shared" si="23"/>
        <v>9.0090090090090089E-3</v>
      </c>
      <c r="R68" s="70">
        <f t="shared" si="23"/>
        <v>4.3689320388349516E-3</v>
      </c>
    </row>
    <row r="69" spans="2:18" s="2" customFormat="1" ht="14.25" x14ac:dyDescent="0.4">
      <c r="B69" s="98"/>
      <c r="C69" s="93" t="s">
        <v>43</v>
      </c>
      <c r="D69" s="71">
        <f>SUM(E69:Q69)</f>
        <v>4</v>
      </c>
      <c r="E69" s="72"/>
      <c r="F69" s="73"/>
      <c r="G69" s="73"/>
      <c r="H69" s="73"/>
      <c r="I69" s="73">
        <v>1</v>
      </c>
      <c r="J69" s="73"/>
      <c r="K69" s="73">
        <v>1</v>
      </c>
      <c r="L69" s="74">
        <v>1</v>
      </c>
      <c r="M69" s="72">
        <v>1</v>
      </c>
      <c r="N69" s="73"/>
      <c r="O69" s="73"/>
      <c r="P69" s="73"/>
      <c r="Q69" s="74"/>
      <c r="R69" s="75">
        <f>SUM(M69:Q69)</f>
        <v>1</v>
      </c>
    </row>
    <row r="70" spans="2:18" s="2" customFormat="1" ht="14.25" x14ac:dyDescent="0.4">
      <c r="B70" s="98"/>
      <c r="C70" s="93"/>
      <c r="D70" s="40">
        <f>D69/D69</f>
        <v>1</v>
      </c>
      <c r="E70" s="41">
        <f>E69/D69</f>
        <v>0</v>
      </c>
      <c r="F70" s="42">
        <f>F69/D69</f>
        <v>0</v>
      </c>
      <c r="G70" s="42">
        <f>G69/D69</f>
        <v>0</v>
      </c>
      <c r="H70" s="42">
        <f>H69/D69</f>
        <v>0</v>
      </c>
      <c r="I70" s="42">
        <f>I69/D69</f>
        <v>0.25</v>
      </c>
      <c r="J70" s="42">
        <f>J69/D69</f>
        <v>0</v>
      </c>
      <c r="K70" s="42">
        <f>K69/D69</f>
        <v>0.25</v>
      </c>
      <c r="L70" s="43">
        <f>L69/D69</f>
        <v>0.25</v>
      </c>
      <c r="M70" s="41">
        <f>M69/D69</f>
        <v>0.25</v>
      </c>
      <c r="N70" s="42">
        <f>N69/D69</f>
        <v>0</v>
      </c>
      <c r="O70" s="42">
        <f>O69/D69</f>
        <v>0</v>
      </c>
      <c r="P70" s="42">
        <f>P69/D69</f>
        <v>0</v>
      </c>
      <c r="Q70" s="43">
        <f>Q69/D69</f>
        <v>0</v>
      </c>
      <c r="R70" s="44">
        <f>R69/D69</f>
        <v>0.25</v>
      </c>
    </row>
    <row r="71" spans="2:18" s="2" customFormat="1" ht="14.25" x14ac:dyDescent="0.4">
      <c r="B71" s="98"/>
      <c r="C71" s="93"/>
      <c r="D71" s="66">
        <f t="shared" ref="D71:R71" si="24">D69/D9</f>
        <v>9.5419847328244271E-4</v>
      </c>
      <c r="E71" s="67">
        <f t="shared" si="24"/>
        <v>0</v>
      </c>
      <c r="F71" s="68">
        <f t="shared" si="24"/>
        <v>0</v>
      </c>
      <c r="G71" s="68">
        <f t="shared" si="24"/>
        <v>0</v>
      </c>
      <c r="H71" s="68">
        <f t="shared" si="24"/>
        <v>0</v>
      </c>
      <c r="I71" s="68">
        <f t="shared" si="24"/>
        <v>4.4444444444444444E-3</v>
      </c>
      <c r="J71" s="68">
        <f t="shared" si="24"/>
        <v>0</v>
      </c>
      <c r="K71" s="68">
        <f t="shared" si="24"/>
        <v>2.3255813953488372E-3</v>
      </c>
      <c r="L71" s="69">
        <f t="shared" si="24"/>
        <v>1.4792899408284023E-3</v>
      </c>
      <c r="M71" s="67">
        <f t="shared" si="24"/>
        <v>1.3106159895150721E-3</v>
      </c>
      <c r="N71" s="68">
        <f t="shared" si="24"/>
        <v>0</v>
      </c>
      <c r="O71" s="68">
        <f t="shared" si="24"/>
        <v>0</v>
      </c>
      <c r="P71" s="68">
        <f t="shared" si="24"/>
        <v>0</v>
      </c>
      <c r="Q71" s="69">
        <f t="shared" si="24"/>
        <v>0</v>
      </c>
      <c r="R71" s="70">
        <f t="shared" si="24"/>
        <v>4.8543689320388347E-4</v>
      </c>
    </row>
    <row r="72" spans="2:18" s="2" customFormat="1" ht="14.25" x14ac:dyDescent="0.4">
      <c r="B72" s="98"/>
      <c r="C72" s="93" t="s">
        <v>44</v>
      </c>
      <c r="D72" s="71">
        <f>SUM(E72:Q72)</f>
        <v>1</v>
      </c>
      <c r="E72" s="72"/>
      <c r="F72" s="73"/>
      <c r="G72" s="73"/>
      <c r="H72" s="73"/>
      <c r="I72" s="73"/>
      <c r="J72" s="73"/>
      <c r="K72" s="73"/>
      <c r="L72" s="74"/>
      <c r="M72" s="72"/>
      <c r="N72" s="73"/>
      <c r="O72" s="73">
        <v>1</v>
      </c>
      <c r="P72" s="73"/>
      <c r="Q72" s="74"/>
      <c r="R72" s="75">
        <f>SUM(M72:Q72)</f>
        <v>1</v>
      </c>
    </row>
    <row r="73" spans="2:18" s="2" customFormat="1" ht="14.25" x14ac:dyDescent="0.4">
      <c r="B73" s="98"/>
      <c r="C73" s="93"/>
      <c r="D73" s="40">
        <f>D72/D72</f>
        <v>1</v>
      </c>
      <c r="E73" s="41">
        <f>E72/D72</f>
        <v>0</v>
      </c>
      <c r="F73" s="42">
        <f>F72/D72</f>
        <v>0</v>
      </c>
      <c r="G73" s="42">
        <f>G72/D72</f>
        <v>0</v>
      </c>
      <c r="H73" s="42">
        <f>H72/D72</f>
        <v>0</v>
      </c>
      <c r="I73" s="42">
        <f>I72/D72</f>
        <v>0</v>
      </c>
      <c r="J73" s="42">
        <f>J72/D72</f>
        <v>0</v>
      </c>
      <c r="K73" s="42">
        <f>K72/D72</f>
        <v>0</v>
      </c>
      <c r="L73" s="43">
        <f>L72/D72</f>
        <v>0</v>
      </c>
      <c r="M73" s="41">
        <f>M72/D72</f>
        <v>0</v>
      </c>
      <c r="N73" s="42">
        <f>N72/D72</f>
        <v>0</v>
      </c>
      <c r="O73" s="42">
        <f>O72/D72</f>
        <v>1</v>
      </c>
      <c r="P73" s="42">
        <f>P72/D72</f>
        <v>0</v>
      </c>
      <c r="Q73" s="43">
        <f>Q72/D72</f>
        <v>0</v>
      </c>
      <c r="R73" s="44">
        <f>R72/D72</f>
        <v>1</v>
      </c>
    </row>
    <row r="74" spans="2:18" s="2" customFormat="1" ht="14.25" x14ac:dyDescent="0.4">
      <c r="B74" s="98"/>
      <c r="C74" s="93"/>
      <c r="D74" s="66">
        <f t="shared" ref="D74:R74" si="25">D72/D9</f>
        <v>2.3854961832061068E-4</v>
      </c>
      <c r="E74" s="67">
        <f t="shared" si="25"/>
        <v>0</v>
      </c>
      <c r="F74" s="68">
        <f t="shared" si="25"/>
        <v>0</v>
      </c>
      <c r="G74" s="68">
        <f t="shared" si="25"/>
        <v>0</v>
      </c>
      <c r="H74" s="68">
        <f t="shared" si="25"/>
        <v>0</v>
      </c>
      <c r="I74" s="68">
        <f t="shared" si="25"/>
        <v>0</v>
      </c>
      <c r="J74" s="68">
        <f t="shared" si="25"/>
        <v>0</v>
      </c>
      <c r="K74" s="68">
        <f t="shared" si="25"/>
        <v>0</v>
      </c>
      <c r="L74" s="69">
        <f t="shared" si="25"/>
        <v>0</v>
      </c>
      <c r="M74" s="67">
        <f t="shared" si="25"/>
        <v>0</v>
      </c>
      <c r="N74" s="68">
        <f t="shared" si="25"/>
        <v>0</v>
      </c>
      <c r="O74" s="68">
        <f t="shared" si="25"/>
        <v>2.5188916876574307E-3</v>
      </c>
      <c r="P74" s="68">
        <f t="shared" si="25"/>
        <v>0</v>
      </c>
      <c r="Q74" s="69">
        <f t="shared" si="25"/>
        <v>0</v>
      </c>
      <c r="R74" s="70">
        <f t="shared" si="25"/>
        <v>4.8543689320388347E-4</v>
      </c>
    </row>
    <row r="75" spans="2:18" s="2" customFormat="1" ht="14.25" x14ac:dyDescent="0.4">
      <c r="B75" s="98"/>
      <c r="C75" s="93" t="s">
        <v>45</v>
      </c>
      <c r="D75" s="71">
        <f>SUM(E75:Q75)</f>
        <v>1</v>
      </c>
      <c r="E75" s="72"/>
      <c r="F75" s="73"/>
      <c r="G75" s="73"/>
      <c r="H75" s="73"/>
      <c r="I75" s="73"/>
      <c r="J75" s="73"/>
      <c r="K75" s="73"/>
      <c r="L75" s="74"/>
      <c r="M75" s="72">
        <v>1</v>
      </c>
      <c r="N75" s="73"/>
      <c r="O75" s="73"/>
      <c r="P75" s="73"/>
      <c r="Q75" s="74"/>
      <c r="R75" s="75">
        <f>SUM(M75:Q75)</f>
        <v>1</v>
      </c>
    </row>
    <row r="76" spans="2:18" s="2" customFormat="1" ht="14.25" x14ac:dyDescent="0.4">
      <c r="B76" s="98"/>
      <c r="C76" s="93"/>
      <c r="D76" s="40">
        <f>D75/D75</f>
        <v>1</v>
      </c>
      <c r="E76" s="41">
        <f>E75/D75</f>
        <v>0</v>
      </c>
      <c r="F76" s="42">
        <f>F75/D75</f>
        <v>0</v>
      </c>
      <c r="G76" s="42">
        <f>G75/D75</f>
        <v>0</v>
      </c>
      <c r="H76" s="42">
        <f>H75/D75</f>
        <v>0</v>
      </c>
      <c r="I76" s="42">
        <f>I75/D75</f>
        <v>0</v>
      </c>
      <c r="J76" s="42">
        <f>J75/D75</f>
        <v>0</v>
      </c>
      <c r="K76" s="42">
        <f>K75/D75</f>
        <v>0</v>
      </c>
      <c r="L76" s="43">
        <f>L75/D75</f>
        <v>0</v>
      </c>
      <c r="M76" s="41">
        <f>M75/D75</f>
        <v>1</v>
      </c>
      <c r="N76" s="42">
        <f>N75/D75</f>
        <v>0</v>
      </c>
      <c r="O76" s="42">
        <f>O75/D75</f>
        <v>0</v>
      </c>
      <c r="P76" s="42">
        <f>P75/D75</f>
        <v>0</v>
      </c>
      <c r="Q76" s="43">
        <f>Q75/D75</f>
        <v>0</v>
      </c>
      <c r="R76" s="44">
        <f>R75/D75</f>
        <v>1</v>
      </c>
    </row>
    <row r="77" spans="2:18" s="2" customFormat="1" ht="14.25" x14ac:dyDescent="0.4">
      <c r="B77" s="98"/>
      <c r="C77" s="93"/>
      <c r="D77" s="66">
        <f t="shared" ref="D77:R77" si="26">D75/D12</f>
        <v>4.8709206039941551E-4</v>
      </c>
      <c r="E77" s="67">
        <f t="shared" si="26"/>
        <v>0</v>
      </c>
      <c r="F77" s="68">
        <f t="shared" si="26"/>
        <v>0</v>
      </c>
      <c r="G77" s="68">
        <f t="shared" si="26"/>
        <v>0</v>
      </c>
      <c r="H77" s="68">
        <f t="shared" si="26"/>
        <v>0</v>
      </c>
      <c r="I77" s="68">
        <f t="shared" si="26"/>
        <v>0</v>
      </c>
      <c r="J77" s="68">
        <f t="shared" si="26"/>
        <v>0</v>
      </c>
      <c r="K77" s="68">
        <f t="shared" si="26"/>
        <v>0</v>
      </c>
      <c r="L77" s="69">
        <f t="shared" si="26"/>
        <v>0</v>
      </c>
      <c r="M77" s="67">
        <f t="shared" si="26"/>
        <v>2.4691358024691358E-3</v>
      </c>
      <c r="N77" s="68">
        <f t="shared" si="26"/>
        <v>0</v>
      </c>
      <c r="O77" s="68">
        <f t="shared" si="26"/>
        <v>0</v>
      </c>
      <c r="P77" s="68">
        <f t="shared" si="26"/>
        <v>0</v>
      </c>
      <c r="Q77" s="69">
        <f t="shared" si="26"/>
        <v>0</v>
      </c>
      <c r="R77" s="70">
        <f t="shared" si="26"/>
        <v>8.9365504915102768E-4</v>
      </c>
    </row>
    <row r="78" spans="2:18" s="2" customFormat="1" ht="14.25" x14ac:dyDescent="0.4">
      <c r="B78" s="98"/>
      <c r="C78" s="93" t="s">
        <v>46</v>
      </c>
      <c r="D78" s="71">
        <f>SUM(E78:Q78)</f>
        <v>177</v>
      </c>
      <c r="E78" s="72"/>
      <c r="F78" s="73">
        <v>1</v>
      </c>
      <c r="G78" s="73">
        <v>10</v>
      </c>
      <c r="H78" s="73">
        <v>22</v>
      </c>
      <c r="I78" s="73">
        <v>17</v>
      </c>
      <c r="J78" s="73">
        <v>22</v>
      </c>
      <c r="K78" s="73">
        <v>20</v>
      </c>
      <c r="L78" s="74">
        <v>26</v>
      </c>
      <c r="M78" s="72">
        <v>28</v>
      </c>
      <c r="N78" s="73">
        <v>20</v>
      </c>
      <c r="O78" s="73">
        <v>8</v>
      </c>
      <c r="P78" s="73">
        <v>3</v>
      </c>
      <c r="Q78" s="74"/>
      <c r="R78" s="75">
        <f>SUM(M78:Q78)</f>
        <v>59</v>
      </c>
    </row>
    <row r="79" spans="2:18" s="2" customFormat="1" ht="14.25" x14ac:dyDescent="0.4">
      <c r="B79" s="98"/>
      <c r="C79" s="93"/>
      <c r="D79" s="40">
        <f>D78/D78</f>
        <v>1</v>
      </c>
      <c r="E79" s="41">
        <f>E78/D78</f>
        <v>0</v>
      </c>
      <c r="F79" s="42">
        <f>F78/D78</f>
        <v>5.6497175141242938E-3</v>
      </c>
      <c r="G79" s="42">
        <f>G78/D78</f>
        <v>5.6497175141242938E-2</v>
      </c>
      <c r="H79" s="42">
        <f>H78/D78</f>
        <v>0.12429378531073447</v>
      </c>
      <c r="I79" s="42">
        <f>I78/D78</f>
        <v>9.6045197740112997E-2</v>
      </c>
      <c r="J79" s="42">
        <f>J78/D78</f>
        <v>0.12429378531073447</v>
      </c>
      <c r="K79" s="42">
        <f>K78/D78</f>
        <v>0.11299435028248588</v>
      </c>
      <c r="L79" s="43">
        <f>L78/D78</f>
        <v>0.14689265536723164</v>
      </c>
      <c r="M79" s="41">
        <f>M78/D78</f>
        <v>0.15819209039548024</v>
      </c>
      <c r="N79" s="42">
        <f>N78/D78</f>
        <v>0.11299435028248588</v>
      </c>
      <c r="O79" s="42">
        <f>O78/D78</f>
        <v>4.519774011299435E-2</v>
      </c>
      <c r="P79" s="42">
        <f>P78/D78</f>
        <v>1.6949152542372881E-2</v>
      </c>
      <c r="Q79" s="43">
        <f>Q78/D78</f>
        <v>0</v>
      </c>
      <c r="R79" s="44">
        <f>R78/D78</f>
        <v>0.33333333333333331</v>
      </c>
    </row>
    <row r="80" spans="2:18" s="2" customFormat="1" ht="14.25" x14ac:dyDescent="0.4">
      <c r="B80" s="98"/>
      <c r="C80" s="93"/>
      <c r="D80" s="66">
        <f t="shared" ref="D80:R80" si="27">D78/D9</f>
        <v>4.2223282442748089E-2</v>
      </c>
      <c r="E80" s="67">
        <f t="shared" si="27"/>
        <v>0</v>
      </c>
      <c r="F80" s="68">
        <f t="shared" si="27"/>
        <v>1.8867924528301886E-2</v>
      </c>
      <c r="G80" s="68">
        <f t="shared" si="27"/>
        <v>4.5662100456621002E-2</v>
      </c>
      <c r="H80" s="68">
        <f t="shared" si="27"/>
        <v>9.606986899563319E-2</v>
      </c>
      <c r="I80" s="68">
        <f t="shared" si="27"/>
        <v>7.5555555555555556E-2</v>
      </c>
      <c r="J80" s="68">
        <f t="shared" si="27"/>
        <v>7.586206896551724E-2</v>
      </c>
      <c r="K80" s="68">
        <f t="shared" si="27"/>
        <v>4.6511627906976744E-2</v>
      </c>
      <c r="L80" s="69">
        <f t="shared" si="27"/>
        <v>3.8461538461538464E-2</v>
      </c>
      <c r="M80" s="67">
        <f t="shared" si="27"/>
        <v>3.669724770642202E-2</v>
      </c>
      <c r="N80" s="68">
        <f t="shared" si="27"/>
        <v>3.3277870216306155E-2</v>
      </c>
      <c r="O80" s="68">
        <f t="shared" si="27"/>
        <v>2.0151133501259445E-2</v>
      </c>
      <c r="P80" s="68">
        <f t="shared" si="27"/>
        <v>1.5957446808510637E-2</v>
      </c>
      <c r="Q80" s="69">
        <f t="shared" si="27"/>
        <v>0</v>
      </c>
      <c r="R80" s="70">
        <f t="shared" si="27"/>
        <v>2.8640776699029126E-2</v>
      </c>
    </row>
    <row r="81" spans="2:18" s="2" customFormat="1" ht="14.25" x14ac:dyDescent="0.4">
      <c r="B81" s="98"/>
      <c r="C81" s="93" t="s">
        <v>47</v>
      </c>
      <c r="D81" s="71">
        <f>SUM(E81:Q81)</f>
        <v>20</v>
      </c>
      <c r="E81" s="72"/>
      <c r="F81" s="73"/>
      <c r="G81" s="73">
        <v>1</v>
      </c>
      <c r="H81" s="73">
        <v>4</v>
      </c>
      <c r="I81" s="73"/>
      <c r="J81" s="73">
        <v>2</v>
      </c>
      <c r="K81" s="73">
        <v>1</v>
      </c>
      <c r="L81" s="74">
        <v>5</v>
      </c>
      <c r="M81" s="72">
        <v>4</v>
      </c>
      <c r="N81" s="73">
        <v>1</v>
      </c>
      <c r="O81" s="73">
        <v>2</v>
      </c>
      <c r="P81" s="73"/>
      <c r="Q81" s="74"/>
      <c r="R81" s="75">
        <f>SUM(M81:Q81)</f>
        <v>7</v>
      </c>
    </row>
    <row r="82" spans="2:18" s="2" customFormat="1" ht="14.25" x14ac:dyDescent="0.4">
      <c r="B82" s="98"/>
      <c r="C82" s="93"/>
      <c r="D82" s="40">
        <f>D81/D81</f>
        <v>1</v>
      </c>
      <c r="E82" s="41">
        <f>E81/D81</f>
        <v>0</v>
      </c>
      <c r="F82" s="42">
        <f>F81/D81</f>
        <v>0</v>
      </c>
      <c r="G82" s="42">
        <f>G81/D81</f>
        <v>0.05</v>
      </c>
      <c r="H82" s="42">
        <f>H81/D81</f>
        <v>0.2</v>
      </c>
      <c r="I82" s="42">
        <f>I81/D81</f>
        <v>0</v>
      </c>
      <c r="J82" s="42">
        <f>J81/D81</f>
        <v>0.1</v>
      </c>
      <c r="K82" s="42">
        <f>K81/D81</f>
        <v>0.05</v>
      </c>
      <c r="L82" s="43">
        <f>L81/D81</f>
        <v>0.25</v>
      </c>
      <c r="M82" s="41">
        <f>M81/D81</f>
        <v>0.2</v>
      </c>
      <c r="N82" s="42">
        <f>N81/D81</f>
        <v>0.05</v>
      </c>
      <c r="O82" s="42">
        <f>O81/D81</f>
        <v>0.1</v>
      </c>
      <c r="P82" s="42">
        <f>P81/D81</f>
        <v>0</v>
      </c>
      <c r="Q82" s="43">
        <f>Q81/D81</f>
        <v>0</v>
      </c>
      <c r="R82" s="44">
        <f>R81/D81</f>
        <v>0.35</v>
      </c>
    </row>
    <row r="83" spans="2:18" s="2" customFormat="1" ht="14.25" x14ac:dyDescent="0.4">
      <c r="B83" s="98"/>
      <c r="C83" s="93"/>
      <c r="D83" s="66">
        <f t="shared" ref="D83:R83" si="28">D81/D9</f>
        <v>4.7709923664122139E-3</v>
      </c>
      <c r="E83" s="67">
        <f t="shared" si="28"/>
        <v>0</v>
      </c>
      <c r="F83" s="68">
        <f t="shared" si="28"/>
        <v>0</v>
      </c>
      <c r="G83" s="68">
        <f t="shared" si="28"/>
        <v>4.5662100456621002E-3</v>
      </c>
      <c r="H83" s="68">
        <f t="shared" si="28"/>
        <v>1.7467248908296942E-2</v>
      </c>
      <c r="I83" s="68">
        <f t="shared" si="28"/>
        <v>0</v>
      </c>
      <c r="J83" s="68">
        <f t="shared" si="28"/>
        <v>6.8965517241379309E-3</v>
      </c>
      <c r="K83" s="68">
        <f t="shared" si="28"/>
        <v>2.3255813953488372E-3</v>
      </c>
      <c r="L83" s="69">
        <f t="shared" si="28"/>
        <v>7.3964497041420114E-3</v>
      </c>
      <c r="M83" s="67">
        <f t="shared" si="28"/>
        <v>5.2424639580602884E-3</v>
      </c>
      <c r="N83" s="68">
        <f t="shared" si="28"/>
        <v>1.6638935108153079E-3</v>
      </c>
      <c r="O83" s="68">
        <f t="shared" si="28"/>
        <v>5.0377833753148613E-3</v>
      </c>
      <c r="P83" s="68">
        <f t="shared" si="28"/>
        <v>0</v>
      </c>
      <c r="Q83" s="69">
        <f t="shared" si="28"/>
        <v>0</v>
      </c>
      <c r="R83" s="70">
        <f t="shared" si="28"/>
        <v>3.3980582524271844E-3</v>
      </c>
    </row>
    <row r="84" spans="2:18" s="2" customFormat="1" ht="14.25" x14ac:dyDescent="0.4">
      <c r="B84" s="98"/>
      <c r="C84" s="93" t="s">
        <v>48</v>
      </c>
      <c r="D84" s="71">
        <f>SUM(E84:Q84)</f>
        <v>2</v>
      </c>
      <c r="E84" s="72"/>
      <c r="F84" s="73"/>
      <c r="G84" s="73">
        <v>1</v>
      </c>
      <c r="H84" s="73"/>
      <c r="I84" s="73"/>
      <c r="J84" s="73"/>
      <c r="K84" s="73"/>
      <c r="L84" s="74"/>
      <c r="M84" s="72">
        <v>1</v>
      </c>
      <c r="N84" s="73"/>
      <c r="O84" s="73"/>
      <c r="P84" s="73"/>
      <c r="Q84" s="74"/>
      <c r="R84" s="75">
        <f>SUM(M84:Q84)</f>
        <v>1</v>
      </c>
    </row>
    <row r="85" spans="2:18" s="2" customFormat="1" ht="14.25" x14ac:dyDescent="0.4">
      <c r="B85" s="98"/>
      <c r="C85" s="93"/>
      <c r="D85" s="40">
        <f>D84/D84</f>
        <v>1</v>
      </c>
      <c r="E85" s="41">
        <f>E84/D84</f>
        <v>0</v>
      </c>
      <c r="F85" s="42">
        <f>F84/D84</f>
        <v>0</v>
      </c>
      <c r="G85" s="42">
        <f>G84/D84</f>
        <v>0.5</v>
      </c>
      <c r="H85" s="42">
        <f>H84/D84</f>
        <v>0</v>
      </c>
      <c r="I85" s="42">
        <f>I84/D84</f>
        <v>0</v>
      </c>
      <c r="J85" s="42">
        <f>J84/D84</f>
        <v>0</v>
      </c>
      <c r="K85" s="42">
        <f>K84/D84</f>
        <v>0</v>
      </c>
      <c r="L85" s="43">
        <f>L84/D84</f>
        <v>0</v>
      </c>
      <c r="M85" s="41">
        <f>M84/D84</f>
        <v>0.5</v>
      </c>
      <c r="N85" s="42">
        <f>N84/D84</f>
        <v>0</v>
      </c>
      <c r="O85" s="42">
        <f>O84/D84</f>
        <v>0</v>
      </c>
      <c r="P85" s="42">
        <f>P84/D84</f>
        <v>0</v>
      </c>
      <c r="Q85" s="43">
        <f>Q84/D84</f>
        <v>0</v>
      </c>
      <c r="R85" s="44">
        <f>R84/D84</f>
        <v>0.5</v>
      </c>
    </row>
    <row r="86" spans="2:18" s="2" customFormat="1" ht="15" thickBot="1" x14ac:dyDescent="0.45">
      <c r="B86" s="99"/>
      <c r="C86" s="100"/>
      <c r="D86" s="45">
        <f t="shared" ref="D86:R86" si="29">D84/D9</f>
        <v>4.7709923664122136E-4</v>
      </c>
      <c r="E86" s="46">
        <f t="shared" si="29"/>
        <v>0</v>
      </c>
      <c r="F86" s="47">
        <f t="shared" si="29"/>
        <v>0</v>
      </c>
      <c r="G86" s="47">
        <f t="shared" si="29"/>
        <v>4.5662100456621002E-3</v>
      </c>
      <c r="H86" s="47">
        <f t="shared" si="29"/>
        <v>0</v>
      </c>
      <c r="I86" s="47">
        <f t="shared" si="29"/>
        <v>0</v>
      </c>
      <c r="J86" s="47">
        <f t="shared" si="29"/>
        <v>0</v>
      </c>
      <c r="K86" s="47">
        <f t="shared" si="29"/>
        <v>0</v>
      </c>
      <c r="L86" s="48">
        <f t="shared" si="29"/>
        <v>0</v>
      </c>
      <c r="M86" s="46">
        <f t="shared" si="29"/>
        <v>1.3106159895150721E-3</v>
      </c>
      <c r="N86" s="47">
        <f t="shared" si="29"/>
        <v>0</v>
      </c>
      <c r="O86" s="47">
        <f t="shared" si="29"/>
        <v>0</v>
      </c>
      <c r="P86" s="47">
        <f t="shared" si="29"/>
        <v>0</v>
      </c>
      <c r="Q86" s="48">
        <f t="shared" si="29"/>
        <v>0</v>
      </c>
      <c r="R86" s="49">
        <f t="shared" si="29"/>
        <v>4.8543689320388347E-4</v>
      </c>
    </row>
    <row r="87" spans="2:18" s="2" customFormat="1" ht="14.25" x14ac:dyDescent="0.4">
      <c r="B87" s="113" t="s">
        <v>49</v>
      </c>
      <c r="C87" s="114"/>
      <c r="D87" s="56">
        <f>SUM(E87:Q87)</f>
        <v>36</v>
      </c>
      <c r="E87" s="57">
        <f>E90+E93+E96+E99+E102+E105</f>
        <v>0</v>
      </c>
      <c r="F87" s="58">
        <f>F90+F93+F96+F99+F102+F105</f>
        <v>1</v>
      </c>
      <c r="G87" s="58">
        <f t="shared" ref="G87:Q87" si="30">G90+G93+G96+G99+G102+G105</f>
        <v>1</v>
      </c>
      <c r="H87" s="58">
        <f t="shared" si="30"/>
        <v>7</v>
      </c>
      <c r="I87" s="58">
        <f t="shared" si="30"/>
        <v>1</v>
      </c>
      <c r="J87" s="58">
        <f t="shared" si="30"/>
        <v>3</v>
      </c>
      <c r="K87" s="58">
        <f t="shared" si="30"/>
        <v>0</v>
      </c>
      <c r="L87" s="59">
        <f t="shared" si="30"/>
        <v>4</v>
      </c>
      <c r="M87" s="57">
        <f t="shared" si="30"/>
        <v>7</v>
      </c>
      <c r="N87" s="58">
        <f t="shared" si="30"/>
        <v>6</v>
      </c>
      <c r="O87" s="58">
        <f t="shared" si="30"/>
        <v>3</v>
      </c>
      <c r="P87" s="58">
        <f t="shared" si="30"/>
        <v>2</v>
      </c>
      <c r="Q87" s="59">
        <f t="shared" si="30"/>
        <v>1</v>
      </c>
      <c r="R87" s="60">
        <f>SUM(M87:Q87)</f>
        <v>19</v>
      </c>
    </row>
    <row r="88" spans="2:18" s="2" customFormat="1" ht="14.25" x14ac:dyDescent="0.4">
      <c r="B88" s="109"/>
      <c r="C88" s="110"/>
      <c r="D88" s="40">
        <f>D87/D87</f>
        <v>1</v>
      </c>
      <c r="E88" s="41">
        <f>E87/D87</f>
        <v>0</v>
      </c>
      <c r="F88" s="42">
        <f>F87/D87</f>
        <v>2.7777777777777776E-2</v>
      </c>
      <c r="G88" s="42">
        <f>G87/D87</f>
        <v>2.7777777777777776E-2</v>
      </c>
      <c r="H88" s="42">
        <f>H87/D87</f>
        <v>0.19444444444444445</v>
      </c>
      <c r="I88" s="42">
        <f>I87/D87</f>
        <v>2.7777777777777776E-2</v>
      </c>
      <c r="J88" s="42">
        <f>J87/D87</f>
        <v>8.3333333333333329E-2</v>
      </c>
      <c r="K88" s="42">
        <f>K87/D87</f>
        <v>0</v>
      </c>
      <c r="L88" s="43">
        <f>L87/D87</f>
        <v>0.1111111111111111</v>
      </c>
      <c r="M88" s="41">
        <f>M87/D87</f>
        <v>0.19444444444444445</v>
      </c>
      <c r="N88" s="42">
        <f>N87/D87</f>
        <v>0.16666666666666666</v>
      </c>
      <c r="O88" s="42">
        <f>O87/D87</f>
        <v>8.3333333333333329E-2</v>
      </c>
      <c r="P88" s="42">
        <f>P87/D87</f>
        <v>5.5555555555555552E-2</v>
      </c>
      <c r="Q88" s="43">
        <f>Q87/D87</f>
        <v>2.7777777777777776E-2</v>
      </c>
      <c r="R88" s="44">
        <f>R87/D87</f>
        <v>0.52777777777777779</v>
      </c>
    </row>
    <row r="89" spans="2:18" s="2" customFormat="1" ht="15" thickBot="1" x14ac:dyDescent="0.45">
      <c r="B89" s="111"/>
      <c r="C89" s="112"/>
      <c r="D89" s="51">
        <f>D87/D9</f>
        <v>8.5877862595419852E-3</v>
      </c>
      <c r="E89" s="52">
        <f>E87/E9</f>
        <v>0</v>
      </c>
      <c r="F89" s="53">
        <f t="shared" ref="F89:R89" si="31">F87/F9</f>
        <v>1.8867924528301886E-2</v>
      </c>
      <c r="G89" s="53">
        <f t="shared" si="31"/>
        <v>4.5662100456621002E-3</v>
      </c>
      <c r="H89" s="53">
        <f t="shared" si="31"/>
        <v>3.0567685589519649E-2</v>
      </c>
      <c r="I89" s="53">
        <f t="shared" si="31"/>
        <v>4.4444444444444444E-3</v>
      </c>
      <c r="J89" s="53">
        <f t="shared" si="31"/>
        <v>1.0344827586206896E-2</v>
      </c>
      <c r="K89" s="53">
        <f t="shared" si="31"/>
        <v>0</v>
      </c>
      <c r="L89" s="54">
        <f t="shared" si="31"/>
        <v>5.9171597633136093E-3</v>
      </c>
      <c r="M89" s="52">
        <f t="shared" si="31"/>
        <v>9.1743119266055051E-3</v>
      </c>
      <c r="N89" s="53">
        <f t="shared" si="31"/>
        <v>9.9833610648918467E-3</v>
      </c>
      <c r="O89" s="53">
        <f t="shared" si="31"/>
        <v>7.556675062972292E-3</v>
      </c>
      <c r="P89" s="53">
        <f t="shared" si="31"/>
        <v>1.0638297872340425E-2</v>
      </c>
      <c r="Q89" s="54">
        <f t="shared" si="31"/>
        <v>9.0090090090090089E-3</v>
      </c>
      <c r="R89" s="55">
        <f t="shared" si="31"/>
        <v>9.2233009708737861E-3</v>
      </c>
    </row>
    <row r="90" spans="2:18" s="2" customFormat="1" ht="14.25" x14ac:dyDescent="0.4">
      <c r="B90" s="90"/>
      <c r="C90" s="94" t="s">
        <v>50</v>
      </c>
      <c r="D90" s="61">
        <f>SUM(E90:Q90)</f>
        <v>15</v>
      </c>
      <c r="E90" s="62"/>
      <c r="F90" s="63"/>
      <c r="G90" s="63"/>
      <c r="H90" s="63">
        <v>3</v>
      </c>
      <c r="I90" s="63"/>
      <c r="J90" s="63">
        <v>1</v>
      </c>
      <c r="K90" s="63"/>
      <c r="L90" s="64">
        <v>3</v>
      </c>
      <c r="M90" s="62">
        <v>3</v>
      </c>
      <c r="N90" s="63">
        <v>2</v>
      </c>
      <c r="O90" s="63">
        <v>1</v>
      </c>
      <c r="P90" s="63">
        <v>1</v>
      </c>
      <c r="Q90" s="64">
        <v>1</v>
      </c>
      <c r="R90" s="65">
        <f>SUM(M90:Q90)</f>
        <v>8</v>
      </c>
    </row>
    <row r="91" spans="2:18" s="2" customFormat="1" ht="14.25" x14ac:dyDescent="0.4">
      <c r="B91" s="90"/>
      <c r="C91" s="117"/>
      <c r="D91" s="40">
        <f>D90/D90</f>
        <v>1</v>
      </c>
      <c r="E91" s="41">
        <f>E90/D90</f>
        <v>0</v>
      </c>
      <c r="F91" s="42">
        <f>F90/D90</f>
        <v>0</v>
      </c>
      <c r="G91" s="42">
        <f>G90/D90</f>
        <v>0</v>
      </c>
      <c r="H91" s="42">
        <f>H90/D90</f>
        <v>0.2</v>
      </c>
      <c r="I91" s="42">
        <f>I90/D90</f>
        <v>0</v>
      </c>
      <c r="J91" s="42">
        <f>J90/D90</f>
        <v>6.6666666666666666E-2</v>
      </c>
      <c r="K91" s="42">
        <f>K90/D90</f>
        <v>0</v>
      </c>
      <c r="L91" s="43">
        <f>L90/D90</f>
        <v>0.2</v>
      </c>
      <c r="M91" s="41">
        <f>M90/D90</f>
        <v>0.2</v>
      </c>
      <c r="N91" s="42">
        <f>N90/D90</f>
        <v>0.13333333333333333</v>
      </c>
      <c r="O91" s="42">
        <f>O90/D90</f>
        <v>6.6666666666666666E-2</v>
      </c>
      <c r="P91" s="42">
        <f>P90/D90</f>
        <v>6.6666666666666666E-2</v>
      </c>
      <c r="Q91" s="43">
        <f>Q90/D90</f>
        <v>6.6666666666666666E-2</v>
      </c>
      <c r="R91" s="44">
        <f>R90/D90</f>
        <v>0.53333333333333333</v>
      </c>
    </row>
    <row r="92" spans="2:18" s="2" customFormat="1" ht="14.25" x14ac:dyDescent="0.4">
      <c r="B92" s="90"/>
      <c r="C92" s="117"/>
      <c r="D92" s="66">
        <f>D90/D9</f>
        <v>3.5782442748091602E-3</v>
      </c>
      <c r="E92" s="67">
        <f>E90/E9</f>
        <v>0</v>
      </c>
      <c r="F92" s="68">
        <f t="shared" ref="F92:R92" si="32">F90/F9</f>
        <v>0</v>
      </c>
      <c r="G92" s="68">
        <f t="shared" si="32"/>
        <v>0</v>
      </c>
      <c r="H92" s="68">
        <f t="shared" si="32"/>
        <v>1.3100436681222707E-2</v>
      </c>
      <c r="I92" s="68">
        <f t="shared" si="32"/>
        <v>0</v>
      </c>
      <c r="J92" s="68">
        <f t="shared" si="32"/>
        <v>3.4482758620689655E-3</v>
      </c>
      <c r="K92" s="68">
        <f t="shared" si="32"/>
        <v>0</v>
      </c>
      <c r="L92" s="69">
        <f t="shared" si="32"/>
        <v>4.4378698224852072E-3</v>
      </c>
      <c r="M92" s="67">
        <f t="shared" si="32"/>
        <v>3.9318479685452159E-3</v>
      </c>
      <c r="N92" s="68">
        <f t="shared" si="32"/>
        <v>3.3277870216306157E-3</v>
      </c>
      <c r="O92" s="68">
        <f t="shared" si="32"/>
        <v>2.5188916876574307E-3</v>
      </c>
      <c r="P92" s="68">
        <f t="shared" si="32"/>
        <v>5.3191489361702126E-3</v>
      </c>
      <c r="Q92" s="69">
        <f t="shared" si="32"/>
        <v>9.0090090090090089E-3</v>
      </c>
      <c r="R92" s="70">
        <f t="shared" si="32"/>
        <v>3.8834951456310678E-3</v>
      </c>
    </row>
    <row r="93" spans="2:18" s="2" customFormat="1" ht="14.25" x14ac:dyDescent="0.4">
      <c r="B93" s="90"/>
      <c r="C93" s="95" t="s">
        <v>51</v>
      </c>
      <c r="D93" s="71">
        <f>SUM(E93:Q93)</f>
        <v>8</v>
      </c>
      <c r="E93" s="72"/>
      <c r="F93" s="73"/>
      <c r="G93" s="73"/>
      <c r="H93" s="73">
        <v>3</v>
      </c>
      <c r="I93" s="73"/>
      <c r="J93" s="73"/>
      <c r="K93" s="73"/>
      <c r="L93" s="74">
        <v>1</v>
      </c>
      <c r="M93" s="72"/>
      <c r="N93" s="73">
        <v>4</v>
      </c>
      <c r="O93" s="73"/>
      <c r="P93" s="73"/>
      <c r="Q93" s="74"/>
      <c r="R93" s="75">
        <f>SUM(M93:Q93)</f>
        <v>4</v>
      </c>
    </row>
    <row r="94" spans="2:18" s="2" customFormat="1" ht="14.25" x14ac:dyDescent="0.4">
      <c r="B94" s="90"/>
      <c r="C94" s="118"/>
      <c r="D94" s="40">
        <f>D93/D93</f>
        <v>1</v>
      </c>
      <c r="E94" s="41">
        <f>E93/D93</f>
        <v>0</v>
      </c>
      <c r="F94" s="42">
        <f>F93/D93</f>
        <v>0</v>
      </c>
      <c r="G94" s="42">
        <f>G93/D93</f>
        <v>0</v>
      </c>
      <c r="H94" s="42">
        <f>H93/D93</f>
        <v>0.375</v>
      </c>
      <c r="I94" s="42">
        <f>I93/D93</f>
        <v>0</v>
      </c>
      <c r="J94" s="42">
        <f>J93/D93</f>
        <v>0</v>
      </c>
      <c r="K94" s="42">
        <f>K93/D93</f>
        <v>0</v>
      </c>
      <c r="L94" s="43">
        <f>L93/D93</f>
        <v>0.125</v>
      </c>
      <c r="M94" s="41">
        <f>M93/D93</f>
        <v>0</v>
      </c>
      <c r="N94" s="42">
        <f>N93/D93</f>
        <v>0.5</v>
      </c>
      <c r="O94" s="42">
        <f>O93/D93</f>
        <v>0</v>
      </c>
      <c r="P94" s="42">
        <f>P93/D93</f>
        <v>0</v>
      </c>
      <c r="Q94" s="43">
        <f>Q93/D93</f>
        <v>0</v>
      </c>
      <c r="R94" s="44">
        <f>R93/D93</f>
        <v>0.5</v>
      </c>
    </row>
    <row r="95" spans="2:18" s="2" customFormat="1" ht="14.25" x14ac:dyDescent="0.4">
      <c r="B95" s="90"/>
      <c r="C95" s="118"/>
      <c r="D95" s="66">
        <f>D93/D9</f>
        <v>1.9083969465648854E-3</v>
      </c>
      <c r="E95" s="67">
        <f>E93/E9</f>
        <v>0</v>
      </c>
      <c r="F95" s="68">
        <f t="shared" ref="F95:R95" si="33">F93/F9</f>
        <v>0</v>
      </c>
      <c r="G95" s="68">
        <f t="shared" si="33"/>
        <v>0</v>
      </c>
      <c r="H95" s="68">
        <f t="shared" si="33"/>
        <v>1.3100436681222707E-2</v>
      </c>
      <c r="I95" s="68">
        <f t="shared" si="33"/>
        <v>0</v>
      </c>
      <c r="J95" s="68">
        <f t="shared" si="33"/>
        <v>0</v>
      </c>
      <c r="K95" s="68">
        <f t="shared" si="33"/>
        <v>0</v>
      </c>
      <c r="L95" s="69">
        <f t="shared" si="33"/>
        <v>1.4792899408284023E-3</v>
      </c>
      <c r="M95" s="67">
        <f t="shared" si="33"/>
        <v>0</v>
      </c>
      <c r="N95" s="68">
        <f t="shared" si="33"/>
        <v>6.6555740432612314E-3</v>
      </c>
      <c r="O95" s="68">
        <f t="shared" si="33"/>
        <v>0</v>
      </c>
      <c r="P95" s="68">
        <f t="shared" si="33"/>
        <v>0</v>
      </c>
      <c r="Q95" s="69">
        <f t="shared" si="33"/>
        <v>0</v>
      </c>
      <c r="R95" s="70">
        <f t="shared" si="33"/>
        <v>1.9417475728155339E-3</v>
      </c>
    </row>
    <row r="96" spans="2:18" s="2" customFormat="1" ht="14.25" x14ac:dyDescent="0.4">
      <c r="B96" s="90"/>
      <c r="C96" s="92" t="s">
        <v>52</v>
      </c>
      <c r="D96" s="76">
        <f>SUM(E96:Q96)</f>
        <v>3</v>
      </c>
      <c r="E96" s="77"/>
      <c r="F96" s="78"/>
      <c r="G96" s="78"/>
      <c r="H96" s="78"/>
      <c r="I96" s="78"/>
      <c r="J96" s="78">
        <v>1</v>
      </c>
      <c r="K96" s="78"/>
      <c r="L96" s="79"/>
      <c r="M96" s="77">
        <v>2</v>
      </c>
      <c r="N96" s="78"/>
      <c r="O96" s="78"/>
      <c r="P96" s="78"/>
      <c r="Q96" s="79"/>
      <c r="R96" s="80">
        <f>SUM(M96:Q96)</f>
        <v>2</v>
      </c>
    </row>
    <row r="97" spans="2:36" s="2" customFormat="1" ht="14.25" x14ac:dyDescent="0.4">
      <c r="B97" s="90"/>
      <c r="C97" s="117"/>
      <c r="D97" s="40">
        <f>D96/D96</f>
        <v>1</v>
      </c>
      <c r="E97" s="41">
        <f>E96/D96</f>
        <v>0</v>
      </c>
      <c r="F97" s="42">
        <f>F96/D96</f>
        <v>0</v>
      </c>
      <c r="G97" s="42">
        <f>G96/D96</f>
        <v>0</v>
      </c>
      <c r="H97" s="42">
        <f>H96/D96</f>
        <v>0</v>
      </c>
      <c r="I97" s="42">
        <f>I96/D96</f>
        <v>0</v>
      </c>
      <c r="J97" s="42">
        <f>J96/D96</f>
        <v>0.33333333333333331</v>
      </c>
      <c r="K97" s="42">
        <f>K96/D96</f>
        <v>0</v>
      </c>
      <c r="L97" s="43">
        <f>L96/D96</f>
        <v>0</v>
      </c>
      <c r="M97" s="41">
        <f>M96/D96</f>
        <v>0.66666666666666663</v>
      </c>
      <c r="N97" s="42">
        <f>N96/D96</f>
        <v>0</v>
      </c>
      <c r="O97" s="42">
        <f>O96/D96</f>
        <v>0</v>
      </c>
      <c r="P97" s="42">
        <f>P96/D96</f>
        <v>0</v>
      </c>
      <c r="Q97" s="43">
        <f>Q96/D96</f>
        <v>0</v>
      </c>
      <c r="R97" s="44">
        <f>R96/D96</f>
        <v>0.66666666666666663</v>
      </c>
    </row>
    <row r="98" spans="2:36" s="2" customFormat="1" ht="14.25" x14ac:dyDescent="0.4">
      <c r="B98" s="90"/>
      <c r="C98" s="117"/>
      <c r="D98" s="66">
        <f>D96/D9</f>
        <v>7.1564885496183206E-4</v>
      </c>
      <c r="E98" s="67">
        <f>E96/E9</f>
        <v>0</v>
      </c>
      <c r="F98" s="68">
        <f t="shared" ref="F98:R98" si="34">F96/F9</f>
        <v>0</v>
      </c>
      <c r="G98" s="68">
        <f t="shared" si="34"/>
        <v>0</v>
      </c>
      <c r="H98" s="68">
        <f t="shared" si="34"/>
        <v>0</v>
      </c>
      <c r="I98" s="68">
        <f t="shared" si="34"/>
        <v>0</v>
      </c>
      <c r="J98" s="68">
        <f t="shared" si="34"/>
        <v>3.4482758620689655E-3</v>
      </c>
      <c r="K98" s="68">
        <f t="shared" si="34"/>
        <v>0</v>
      </c>
      <c r="L98" s="69">
        <f t="shared" si="34"/>
        <v>0</v>
      </c>
      <c r="M98" s="67">
        <f t="shared" si="34"/>
        <v>2.6212319790301442E-3</v>
      </c>
      <c r="N98" s="68">
        <f t="shared" si="34"/>
        <v>0</v>
      </c>
      <c r="O98" s="68">
        <f t="shared" si="34"/>
        <v>0</v>
      </c>
      <c r="P98" s="68">
        <f t="shared" si="34"/>
        <v>0</v>
      </c>
      <c r="Q98" s="69">
        <f t="shared" si="34"/>
        <v>0</v>
      </c>
      <c r="R98" s="70">
        <f t="shared" si="34"/>
        <v>9.7087378640776695E-4</v>
      </c>
    </row>
    <row r="99" spans="2:36" s="2" customFormat="1" ht="14.25" x14ac:dyDescent="0.4">
      <c r="B99" s="90"/>
      <c r="C99" s="95" t="s">
        <v>53</v>
      </c>
      <c r="D99" s="71">
        <f>SUM(E99:Q99)</f>
        <v>3</v>
      </c>
      <c r="E99" s="72"/>
      <c r="F99" s="73"/>
      <c r="G99" s="73"/>
      <c r="H99" s="73"/>
      <c r="I99" s="73">
        <v>1</v>
      </c>
      <c r="J99" s="73"/>
      <c r="K99" s="73"/>
      <c r="L99" s="74"/>
      <c r="M99" s="72"/>
      <c r="N99" s="73"/>
      <c r="O99" s="73">
        <v>1</v>
      </c>
      <c r="P99" s="73">
        <v>1</v>
      </c>
      <c r="Q99" s="74"/>
      <c r="R99" s="75">
        <f>SUM(M99:Q99)</f>
        <v>2</v>
      </c>
    </row>
    <row r="100" spans="2:36" s="2" customFormat="1" ht="14.25" x14ac:dyDescent="0.4">
      <c r="B100" s="90"/>
      <c r="C100" s="118"/>
      <c r="D100" s="40">
        <f>D99/D99</f>
        <v>1</v>
      </c>
      <c r="E100" s="41">
        <f>E99/D99</f>
        <v>0</v>
      </c>
      <c r="F100" s="42">
        <f>F99/D99</f>
        <v>0</v>
      </c>
      <c r="G100" s="42">
        <f>G99/D99</f>
        <v>0</v>
      </c>
      <c r="H100" s="42">
        <f>H99/D99</f>
        <v>0</v>
      </c>
      <c r="I100" s="42">
        <f>I99/D99</f>
        <v>0.33333333333333331</v>
      </c>
      <c r="J100" s="42">
        <f>J99/D99</f>
        <v>0</v>
      </c>
      <c r="K100" s="42">
        <f>K99/D99</f>
        <v>0</v>
      </c>
      <c r="L100" s="43">
        <f>L99/D99</f>
        <v>0</v>
      </c>
      <c r="M100" s="41">
        <f>M99/D99</f>
        <v>0</v>
      </c>
      <c r="N100" s="42">
        <f>N99/D99</f>
        <v>0</v>
      </c>
      <c r="O100" s="42">
        <f>O99/D99</f>
        <v>0.33333333333333331</v>
      </c>
      <c r="P100" s="42">
        <f>P99/D99</f>
        <v>0.33333333333333331</v>
      </c>
      <c r="Q100" s="43">
        <f>Q99/D99</f>
        <v>0</v>
      </c>
      <c r="R100" s="44">
        <f>R99/D99</f>
        <v>0.66666666666666663</v>
      </c>
    </row>
    <row r="101" spans="2:36" s="2" customFormat="1" ht="14.25" x14ac:dyDescent="0.4">
      <c r="B101" s="90"/>
      <c r="C101" s="118"/>
      <c r="D101" s="66">
        <f>D99/D9</f>
        <v>7.1564885496183206E-4</v>
      </c>
      <c r="E101" s="67">
        <f>E99/E9</f>
        <v>0</v>
      </c>
      <c r="F101" s="68">
        <f t="shared" ref="F101:R101" si="35">F99/F9</f>
        <v>0</v>
      </c>
      <c r="G101" s="68">
        <f t="shared" si="35"/>
        <v>0</v>
      </c>
      <c r="H101" s="68">
        <f t="shared" si="35"/>
        <v>0</v>
      </c>
      <c r="I101" s="68">
        <f t="shared" si="35"/>
        <v>4.4444444444444444E-3</v>
      </c>
      <c r="J101" s="68">
        <f t="shared" si="35"/>
        <v>0</v>
      </c>
      <c r="K101" s="68">
        <f t="shared" si="35"/>
        <v>0</v>
      </c>
      <c r="L101" s="69">
        <f t="shared" si="35"/>
        <v>0</v>
      </c>
      <c r="M101" s="67">
        <f t="shared" si="35"/>
        <v>0</v>
      </c>
      <c r="N101" s="68">
        <f t="shared" si="35"/>
        <v>0</v>
      </c>
      <c r="O101" s="68">
        <f t="shared" si="35"/>
        <v>2.5188916876574307E-3</v>
      </c>
      <c r="P101" s="68">
        <f t="shared" si="35"/>
        <v>5.3191489361702126E-3</v>
      </c>
      <c r="Q101" s="69">
        <f t="shared" si="35"/>
        <v>0</v>
      </c>
      <c r="R101" s="70">
        <f t="shared" si="35"/>
        <v>9.7087378640776695E-4</v>
      </c>
    </row>
    <row r="102" spans="2:36" s="2" customFormat="1" ht="14.25" x14ac:dyDescent="0.4">
      <c r="B102" s="90"/>
      <c r="C102" s="92" t="s">
        <v>54</v>
      </c>
      <c r="D102" s="76">
        <f>SUM(E102:Q102)</f>
        <v>4</v>
      </c>
      <c r="E102" s="77"/>
      <c r="F102" s="78">
        <v>1</v>
      </c>
      <c r="G102" s="78">
        <v>1</v>
      </c>
      <c r="H102" s="78">
        <v>1</v>
      </c>
      <c r="I102" s="78"/>
      <c r="J102" s="78">
        <v>1</v>
      </c>
      <c r="K102" s="78"/>
      <c r="L102" s="79"/>
      <c r="M102" s="77"/>
      <c r="N102" s="78"/>
      <c r="O102" s="78"/>
      <c r="P102" s="78"/>
      <c r="Q102" s="79"/>
      <c r="R102" s="80">
        <f>SUM(M102:Q102)</f>
        <v>0</v>
      </c>
    </row>
    <row r="103" spans="2:36" s="2" customFormat="1" ht="14.25" x14ac:dyDescent="0.4">
      <c r="B103" s="90"/>
      <c r="C103" s="117"/>
      <c r="D103" s="40">
        <f>D102/D102</f>
        <v>1</v>
      </c>
      <c r="E103" s="41">
        <f>E102/D102</f>
        <v>0</v>
      </c>
      <c r="F103" s="42">
        <f>F102/D102</f>
        <v>0.25</v>
      </c>
      <c r="G103" s="42">
        <f>G102/D102</f>
        <v>0.25</v>
      </c>
      <c r="H103" s="42">
        <f>H102/D102</f>
        <v>0.25</v>
      </c>
      <c r="I103" s="42">
        <f>I102/D102</f>
        <v>0</v>
      </c>
      <c r="J103" s="42">
        <f>J102/D102</f>
        <v>0.25</v>
      </c>
      <c r="K103" s="42">
        <f>K102/D102</f>
        <v>0</v>
      </c>
      <c r="L103" s="43">
        <f>L102/D102</f>
        <v>0</v>
      </c>
      <c r="M103" s="41">
        <f>M102/D102</f>
        <v>0</v>
      </c>
      <c r="N103" s="42">
        <f>N102/D102</f>
        <v>0</v>
      </c>
      <c r="O103" s="42">
        <f>O102/D102</f>
        <v>0</v>
      </c>
      <c r="P103" s="42">
        <f>P102/D102</f>
        <v>0</v>
      </c>
      <c r="Q103" s="43">
        <f>Q102/D102</f>
        <v>0</v>
      </c>
      <c r="R103" s="44">
        <f>R102/D102</f>
        <v>0</v>
      </c>
    </row>
    <row r="104" spans="2:36" s="2" customFormat="1" ht="14.25" x14ac:dyDescent="0.4">
      <c r="B104" s="90"/>
      <c r="C104" s="117"/>
      <c r="D104" s="66">
        <f>D102/D9</f>
        <v>9.5419847328244271E-4</v>
      </c>
      <c r="E104" s="67">
        <f>E102/E9</f>
        <v>0</v>
      </c>
      <c r="F104" s="68">
        <f t="shared" ref="F104:R104" si="36">F102/F9</f>
        <v>1.8867924528301886E-2</v>
      </c>
      <c r="G104" s="68">
        <f t="shared" si="36"/>
        <v>4.5662100456621002E-3</v>
      </c>
      <c r="H104" s="68">
        <f t="shared" si="36"/>
        <v>4.3668122270742356E-3</v>
      </c>
      <c r="I104" s="68">
        <f t="shared" si="36"/>
        <v>0</v>
      </c>
      <c r="J104" s="68">
        <f t="shared" si="36"/>
        <v>3.4482758620689655E-3</v>
      </c>
      <c r="K104" s="68">
        <f t="shared" si="36"/>
        <v>0</v>
      </c>
      <c r="L104" s="69">
        <f t="shared" si="36"/>
        <v>0</v>
      </c>
      <c r="M104" s="67">
        <f t="shared" si="36"/>
        <v>0</v>
      </c>
      <c r="N104" s="68">
        <f t="shared" si="36"/>
        <v>0</v>
      </c>
      <c r="O104" s="68">
        <f t="shared" si="36"/>
        <v>0</v>
      </c>
      <c r="P104" s="68">
        <f t="shared" si="36"/>
        <v>0</v>
      </c>
      <c r="Q104" s="69">
        <f t="shared" si="36"/>
        <v>0</v>
      </c>
      <c r="R104" s="70">
        <f t="shared" si="36"/>
        <v>0</v>
      </c>
    </row>
    <row r="105" spans="2:36" s="2" customFormat="1" ht="14.25" x14ac:dyDescent="0.4">
      <c r="B105" s="90"/>
      <c r="C105" s="93" t="s">
        <v>55</v>
      </c>
      <c r="D105" s="71">
        <f>SUM(E105:Q105)</f>
        <v>3</v>
      </c>
      <c r="E105" s="72"/>
      <c r="F105" s="73"/>
      <c r="G105" s="73"/>
      <c r="H105" s="73"/>
      <c r="I105" s="73"/>
      <c r="J105" s="73"/>
      <c r="K105" s="73"/>
      <c r="L105" s="74"/>
      <c r="M105" s="72">
        <v>2</v>
      </c>
      <c r="N105" s="73"/>
      <c r="O105" s="73">
        <v>1</v>
      </c>
      <c r="P105" s="73"/>
      <c r="Q105" s="74"/>
      <c r="R105" s="75">
        <f>SUM(M105:Q105)</f>
        <v>3</v>
      </c>
    </row>
    <row r="106" spans="2:36" s="2" customFormat="1" ht="14.25" x14ac:dyDescent="0.4">
      <c r="B106" s="90"/>
      <c r="C106" s="117"/>
      <c r="D106" s="40">
        <f>D105/D105</f>
        <v>1</v>
      </c>
      <c r="E106" s="41">
        <f>E105/D105</f>
        <v>0</v>
      </c>
      <c r="F106" s="42">
        <f>F105/D105</f>
        <v>0</v>
      </c>
      <c r="G106" s="42">
        <f>G105/D105</f>
        <v>0</v>
      </c>
      <c r="H106" s="42">
        <f>H105/D105</f>
        <v>0</v>
      </c>
      <c r="I106" s="42">
        <f>I105/D105</f>
        <v>0</v>
      </c>
      <c r="J106" s="42">
        <f>J105/D105</f>
        <v>0</v>
      </c>
      <c r="K106" s="42">
        <f>K105/D105</f>
        <v>0</v>
      </c>
      <c r="L106" s="43">
        <f>L105/D105</f>
        <v>0</v>
      </c>
      <c r="M106" s="41">
        <f>M105/D105</f>
        <v>0.66666666666666663</v>
      </c>
      <c r="N106" s="42">
        <f>N105/D105</f>
        <v>0</v>
      </c>
      <c r="O106" s="42">
        <f>O105/D105</f>
        <v>0.33333333333333331</v>
      </c>
      <c r="P106" s="42">
        <f>P105/D105</f>
        <v>0</v>
      </c>
      <c r="Q106" s="43">
        <f>Q105/D105</f>
        <v>0</v>
      </c>
      <c r="R106" s="44">
        <f>R105/D105</f>
        <v>1</v>
      </c>
    </row>
    <row r="107" spans="2:36" s="2" customFormat="1" ht="15" thickBot="1" x14ac:dyDescent="0.45">
      <c r="B107" s="91"/>
      <c r="C107" s="120"/>
      <c r="D107" s="83">
        <f>D105/D9</f>
        <v>7.1564885496183206E-4</v>
      </c>
      <c r="E107" s="84">
        <f>E105/E9</f>
        <v>0</v>
      </c>
      <c r="F107" s="85">
        <f t="shared" ref="F107:R107" si="37">F105/F9</f>
        <v>0</v>
      </c>
      <c r="G107" s="85">
        <f t="shared" si="37"/>
        <v>0</v>
      </c>
      <c r="H107" s="85">
        <f t="shared" si="37"/>
        <v>0</v>
      </c>
      <c r="I107" s="85">
        <f t="shared" si="37"/>
        <v>0</v>
      </c>
      <c r="J107" s="85">
        <f t="shared" si="37"/>
        <v>0</v>
      </c>
      <c r="K107" s="85">
        <f t="shared" si="37"/>
        <v>0</v>
      </c>
      <c r="L107" s="86">
        <f t="shared" si="37"/>
        <v>0</v>
      </c>
      <c r="M107" s="84">
        <f t="shared" si="37"/>
        <v>2.6212319790301442E-3</v>
      </c>
      <c r="N107" s="85">
        <f t="shared" si="37"/>
        <v>0</v>
      </c>
      <c r="O107" s="85">
        <f t="shared" si="37"/>
        <v>2.5188916876574307E-3</v>
      </c>
      <c r="P107" s="85">
        <f t="shared" si="37"/>
        <v>0</v>
      </c>
      <c r="Q107" s="86">
        <f t="shared" si="37"/>
        <v>0</v>
      </c>
      <c r="R107" s="87">
        <f t="shared" si="37"/>
        <v>1.4563106796116505E-3</v>
      </c>
    </row>
    <row r="108" spans="2:36" s="2" customFormat="1" thickTop="1" thickBot="1" x14ac:dyDescent="0.45"/>
    <row r="109" spans="2:36" s="2" customFormat="1" x14ac:dyDescent="0.4">
      <c r="D109" s="9" t="s">
        <v>6</v>
      </c>
      <c r="E109" s="10" t="s">
        <v>9</v>
      </c>
      <c r="F109" s="11"/>
      <c r="G109" s="12"/>
    </row>
    <row r="110" spans="2:36" ht="16.5" thickBot="1" x14ac:dyDescent="0.3">
      <c r="D110" s="13" t="s">
        <v>7</v>
      </c>
      <c r="E110" s="8" t="s">
        <v>56</v>
      </c>
      <c r="F110" s="14"/>
      <c r="G110" s="15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2:36" x14ac:dyDescent="0.25"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2:36" x14ac:dyDescent="0.25"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4:18" ht="18.75" x14ac:dyDescent="0.25"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</row>
    <row r="114" spans="4:18" ht="18.75" x14ac:dyDescent="0.25"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</row>
    <row r="115" spans="4:18" ht="18.75" x14ac:dyDescent="0.25"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</row>
    <row r="116" spans="4:18" ht="18.75" x14ac:dyDescent="0.25"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</row>
    <row r="117" spans="4:18" ht="18.75" x14ac:dyDescent="0.25"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</row>
    <row r="118" spans="4:18" ht="18.75" x14ac:dyDescent="0.25"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</row>
    <row r="119" spans="4:18" ht="18.75" x14ac:dyDescent="0.25"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</row>
    <row r="120" spans="4:18" ht="18.75" x14ac:dyDescent="0.25"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</row>
  </sheetData>
  <mergeCells count="37">
    <mergeCell ref="C24:C26"/>
    <mergeCell ref="C75:C77"/>
    <mergeCell ref="B9:C11"/>
    <mergeCell ref="B12:C14"/>
    <mergeCell ref="B15:C17"/>
    <mergeCell ref="B18:C20"/>
    <mergeCell ref="C21:C23"/>
    <mergeCell ref="C57:C59"/>
    <mergeCell ref="C27:C29"/>
    <mergeCell ref="C30:C32"/>
    <mergeCell ref="C33:C35"/>
    <mergeCell ref="C36:C38"/>
    <mergeCell ref="B42:C44"/>
    <mergeCell ref="B45:C47"/>
    <mergeCell ref="B48:C50"/>
    <mergeCell ref="C51:C53"/>
    <mergeCell ref="C54:C56"/>
    <mergeCell ref="C72:C74"/>
    <mergeCell ref="C78:C80"/>
    <mergeCell ref="C81:C83"/>
    <mergeCell ref="C84:C86"/>
    <mergeCell ref="B102:B107"/>
    <mergeCell ref="C102:C104"/>
    <mergeCell ref="C105:C107"/>
    <mergeCell ref="C39:C41"/>
    <mergeCell ref="B87:C89"/>
    <mergeCell ref="B90:B95"/>
    <mergeCell ref="C90:C92"/>
    <mergeCell ref="C93:C95"/>
    <mergeCell ref="B96:B101"/>
    <mergeCell ref="C96:C98"/>
    <mergeCell ref="C99:C101"/>
    <mergeCell ref="B60:C62"/>
    <mergeCell ref="B63:C65"/>
    <mergeCell ref="B66:B86"/>
    <mergeCell ref="C66:C68"/>
    <mergeCell ref="C69:C71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BA63462611E374BBF52AA723B98C114" ma:contentTypeVersion="15" ma:contentTypeDescription="新しいドキュメントを作成します。" ma:contentTypeScope="" ma:versionID="b9ffc0fba40347d0966ab19343e0b3f2">
  <xsd:schema xmlns:xsd="http://www.w3.org/2001/XMLSchema" xmlns:xs="http://www.w3.org/2001/XMLSchema" xmlns:p="http://schemas.microsoft.com/office/2006/metadata/properties" xmlns:ns2="ca28fd7a-d299-47a1-9c6c-17a2c524f0ac" xmlns:ns3="d43fd249-1c18-4705-941c-49a90a284be9" targetNamespace="http://schemas.microsoft.com/office/2006/metadata/properties" ma:root="true" ma:fieldsID="51df402eb986d279fc7fd8dffcb5e45d" ns2:_="" ns3:_="">
    <xsd:import namespace="ca28fd7a-d299-47a1-9c6c-17a2c524f0ac"/>
    <xsd:import namespace="d43fd249-1c18-4705-941c-49a90a284be9"/>
    <xsd:element name="properties">
      <xsd:complexType>
        <xsd:sequence>
          <xsd:element name="documentManagement">
            <xsd:complexType>
              <xsd:all>
                <xsd:element ref="ns2:_x4f1a__x8b70__x540d__x79f0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fd7a-d299-47a1-9c6c-17a2c524f0ac" elementFormDefault="qualified">
    <xsd:import namespace="http://schemas.microsoft.com/office/2006/documentManagement/types"/>
    <xsd:import namespace="http://schemas.microsoft.com/office/infopath/2007/PartnerControls"/>
    <xsd:element name="_x4f1a__x8b70__x540d__x79f0_" ma:index="8" nillable="true" ma:displayName="会議名称" ma:description="ファイルの説明" ma:format="Dropdown" ma:internalName="_x4f1a__x8b70__x540d__x79f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f1de5727-caee-4265-8d6c-b7843be7d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fd249-1c18-4705-941c-49a90a284be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35a73b3-3d0d-4c6e-b310-c8046a00db36}" ma:internalName="TaxCatchAll" ma:showField="CatchAllData" ma:web="d43fd249-1c18-4705-941c-49a90a284b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  s t a n d a l o n e = " n o " ? > < D a t a M a s h u p   x m l n s = " h t t p : / / s c h e m a s . m i c r o s o f t . c o m / D a t a M a s h u p " > A A A A A G E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+ a V t I K w A A A D 3 A A A A E g A A A E N v b m Z p Z y 9 Q Y W N r Y W d l L n h t b I S P s Q 6 C M B i E d x P f g X S n L W W S / J T B z U h C Y m J c G 2 i w C q 2 h x f J u D j 6 S r y B E U T f H u / u S u 3 v c 7 p A N b R N c Z W e V 0 S m K M E W B d U J X o j F a p k g b l P H l A g p R n k U t g 5 H W N h l s l a K j c 5 e E E O 8 9 9 j E 2 X U 0 Y p R E 5 5 N t d e Z S t Q B 9 Y / Y d D p a f a U i I O + 9 c a z n A U M 8 z Y C l M g s w m 5 0 l + A j Y O n 9 M e E d d + 4 v p P 8 J M J N A W S W Q N 4 f + B M A A P / / A w B Q S w M E F A A C A A g A A A A h A B A l M A t x B A A A h B Y A A B M A A A B G b 3 J t d W x h c y 9 T Z W N 0 a W 9 u M S 5 t 7 F d t T 9 t W F P 6 O 1 P 9 w d f c l k a I o t g M d 2 9 K q 6 0 B D l a Y N k P o h j i p D b o d X x 2 a O s 4 J Q p N l e u w R K l 6 4 l j M F 4 6 V j H V K 0 b I 6 i D p u p / 2 Z 0 T 8 o m / 0 G u b v C E f q L Z 9 m h J F e T n 3 3 v O c 5 z n n X t + T J Z O G r K l o z P / m 3 u 3 r y 0 5 J O k k j 5 6 D S K D + s 7 5 e c U g E l k E K M C 3 2 I v a j 1 k t p V a h 0 w 4 7 C m p I k e H Z Y V k g 1 h U e R i 0 Y F 4 l O c H o 9 x g v + j c 2 a 2 t F a m 9 R K 1 f q P 2 U 2 l + K 0 7 r 2 G U P K i t d u O P e / r z / a c O Y r j r 1 Y X z N j 7 C X + 9 d 0 d P s Z x s Y E Y d 2 Q + d z Y r 1 H x G T Y t a D 6 m 5 5 n 5 a + 9 T a p n b h u P r t c b X Q M B f q j 3 a O q 0 W R 6 4 9 S a 4 / a 7 H 3 X + / y q U V 6 o r x z W f v r V W V g R + R g f Z 3 y c w y e h 0 V g 8 L J 6 g m i + d Z 3 v O / Q 1 n d f P o i V m v b D q F u 7 X 1 k k j t E r V t a v 1 G r c f u D 3 t Z 7 F Q D h y O + F G 9 h j 9 y P L j n r F V O l Y f 5 Z m 1 + n J j P e o + Z G 4 4 f 1 o 6 2 d + v Y h o 4 F c k T j M R B u X J h Q S H S M K E 2 J U u 5 0 N t R S N I C J N T q H k F c P Q 5 Y m c Q b K p y 8 k P 5 X S a q K n L 6 L 1 L y N B z p A l O L Q Z 6 4 O F u N s q P a 0 u / M x T n Q Z W a e 8 7 X D H G Z a 2 F d S a e v a k o u o 4 b + Q c Q R 5 K / Z 8 p R / 6 o J s F 2 v f r O K T a A M H Q 8 m r m m o Q 1 U i F 2 2 I 5 p U W n u E j N e + 6 c 1 U o L 1 C k s o w 5 l R o k q Z Y g f s C v O e T Q j a A 5 / x F a 4 k Y 5 p O X 2 S R L 2 / + S a y U 5 x v r G y 3 4 P 5 + U X Z d F D o E 8 p P R h D w v U h e w E w h U C I q A W j v U Z l u i y n W Q z m h f E L c c r s v G 1 J C u a 3 o 2 B A b u R n A e 5 O 4 S 2 w J t S H d f V K l d Z r O 7 q A / N T E t q 2 v t 9 U i N g s G d U g u / L d + B q w v I W W B a s / t g W d j f o M r N 3 1 Q 4 O t 0 r l t O r r C 6 1 w x 3 V J z d 7 U 9 I y P N T 4 7 z b D O 4 R q Z O 5 0 v g y 1 D B p k x 8 q 6 S v i s O s P N N u 6 T O d p i F Y H M 8 2 N w P O B 8 A 7 B e D 3 b w N T B 8 M n s 7 F I K 4 c s I C H F g B 0 O Y A v 1 w / Y I c I c w J i D K H M A Z z 4 G 2 A H K P E S Z F 6 C B O D Q A Z Z m H W P M X o Q G I N j 8 I D A h Q r g W o s A W I u Q A x F y D m A s R c g J g L E H M B Y i 5 A z O N A x u N d G c + H L / T J K n S + t K 8 9 1 H 7 g H X d b 3 i P 5 1 c k h f d a 5 h T L E k F B y J P u x p L P j x S D 6 J z m i z y b c h 3 U E v S + r k j 4 7 w h 7 h h n x T J n r i L F f s I G X x J r C / i P 0 9 7 X S U f J 6 T W Z i e 8 1 Q 7 6 j O c t o 9 p 6 B Y 3 N D N J l O h 1 T b 8 1 o W m 3 Q g E K R J C a U 5 R I 1 / 2 j v r / L 7 k I 3 x q Y I M Z i T l s O 5 5 I h B M g n s j + P I N V l N J 7 A 3 D a f y y Q 8 k Q 0 q 1 U 9 H p 5 Y 3 o 4 N 5 d N P A u S u 1 5 a r O g / v A E e U 7 t n x k 2 1 5 W Y W L 5 1 K 2 s n I H g d S 0 U S D e d U r y n w K o + V Z F p W P 2 U O 8 R z G Z I Z k p h V J H 2 Z P 4 p w i e Y 9 V / A 5 + k y r E e Y x S 7 d 0 W M A X K c F B l h l H i U n v 2 f 1 P Z / 7 6 6 X Q 9 N g U 9 7 6 5 C + 6 b S z 8 L v a r h A f 7 t V 7 r / f q 9 V 6 9 3 q v X e / V 6 r 1 7 v 1 e u 9 / o e 9 1 2 s A A A D / / w M A U E s B A i 0 A F A A G A A g A A A A h A C r d q k D S A A A A N w E A A B M A A A A A A A A A A A A A A A A A A A A A A F t D b 2 5 0 Z W 5 0 X 1 R 5 c G V z X S 5 4 b W x Q S w E C L Q A U A A I A C A A A A C E A + a V t I K w A A A D 3 A A A A E g A A A A A A A A A A A A A A A A A L A w A A Q 2 9 u Z m l n L 1 B h Y 2 t h Z 2 U u e G 1 s U E s B A i 0 A F A A C A A g A A A A h A B A l M A t x B A A A h B Y A A B M A A A A A A A A A A A A A A A A A 5 w M A A E Z v c m 1 1 b G F z L 1 N l Y 3 R p b 2 4 x L m 1 Q S w U G A A A A A A M A A w D C A A A A i Q g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N h A A A A A A A A 0 W E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l R T U l Q j k l Q j Q l R T k l O T Y l O T M l R T c l Q j U l O T A l R T U l O T A l O D g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y L T I 1 V D A 5 O j U y O j M 5 L j A x N D c 3 M j Z a I i 8 + P E V u d H J 5 I F R 5 c G U 9 I k Z p b G x D b 2 x 1 b W 5 U e X B l c y I g V m F s d W U 9 I n N C Z 1 l B Q U F B R 0 J n Q U d B Q V l B Q m d B Q U F B W U F C Z 0 F B Q U F Z R 0 J n W U d C Z 1 l H Q m d Z R 0 J n W U d C Z 1 l H Q m d B Q S I v P j x F b n R y e S B U e X B l P S J G a W x s Q 2 9 s d W 1 u T m F t Z X M i I F Z h b H V l P S J z W y Z x d W 9 0 O 1 N v d X J j Z S 5 O Y W 1 l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M W Q w Z G I y N y 0 0 M j c 4 L T Q 3 N G Q t Y j l k Y y 1 k Z D Y 4 Z W U z Y T J k Z T Y i L z 4 8 R W 5 0 c n k g V H l w Z T 0 i U m V s Y X R p b 2 5 z a G l w S W 5 m b 0 N v b n R h a W 5 l c i I g V m F s d W U 9 I n N 7 J n F 1 b 3 Q 7 Y 2 9 s d W 1 u Q 2 9 1 b n Q m c X V v d D s 6 N D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0 N v b H V t b k N v d W 5 0 J n F 1 b 3 Q 7 O j Q y L C Z x d W 9 0 O 0 t l e U N v b H V t b k 5 h b W V z J n F 1 b 3 Q 7 O l t d L C Z x d W 9 0 O 0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M y U 4 M y U 5 M S V F M y U 4 M y V B O S V F M y U 4 M y V B M S V F M y U 4 M y V C Q y V F M y U 4 M i V C R i V F M y U 4 M y V C Q z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w M i 0 y N V Q w O T o 1 M D o x N y 4 4 N j U 4 M D Q 4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M 0 N W I 5 Z T c 0 L T N m Z T g t N D I 4 Y y 1 i M j A 0 L W Z l M j k 2 M T F j Y z M 4 M i I v P j x F b n R y e S B U e X B l P S J R d W V y e U l E I i B W Y W x 1 Z T 0 i c z l j N j R i M z d h L T g 3 Z j U t N D B m O S 0 4 Z D N k L W E w Y m Z m Y z g 5 O D Q w Z i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0 M D U 0 Z D A y O C 1 i Y z c w L T Q 5 Y W I t Y W U 3 M i 1 j N j V i M m N h N j A 2 Y 2 M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1 L T A y L T I 1 V D A 5 O j U w O j E 3 L j g 2 N T g w N D h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N 2 J m Y j V i Z G U t Y T Q 1 Y S 0 0 M T B j L T l i M D Q t N G Q w Y j R j N T l j N D V l I i 8 + P E V u d H J 5 I F R 5 c G U 9 I l F 1 Z X J 5 S U Q i I F Z h b H V l P S J z Z T Q 0 N T E 4 Z D Y t Y z B j Y y 0 0 Y 2 Q 3 L T g z Z W M t M j l k Y 2 M y N G Q 2 O G Q w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z J T k 1 J U U z J T g y J U E x J U U z J T g y J U E 0 J U U z J T g z J U F C J U U z J T g x J U F F J U U 1 J U E 0 J T g 5 J U U 2 J T h G J T l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3 Y 2 Q z Z T Y 2 O C 0 4 M z g 5 L T Q z M T A t O T d j M y 1 l N j I y M G Y 0 Y T Z m M 2 Q i L z 4 8 R W 5 0 c n k g V H l w Z T 0 i U m V z d W x 0 V H l w Z S I g V m F s d W U 9 I n N G d W 5 j d G l v b i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0 N D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i 0 y N V Q w O T o 1 M j o z O S 4 w M T Q 3 N z I 2 W i I v P j x F b n R y e S B U e X B l P S J G a W x s Q 2 9 s d W 1 u V H l w Z X M i I F Z h b H V l P S J z Q m d Z Q U F B Q U d C Z 0 F H Q U F Z Q U J n Q U F B Q V l B Q m d B Q U F B W U d C Z 1 l H Q m d Z R 0 J n W U d C Z 1 l H Q m d Z R 0 J n Q U E i L z 4 8 R W 5 0 c n k g V H l w Z T 0 i R m l s b E N v b H V t b k 5 h b W V z I i B W Y W x 1 Z T 0 i c 1 s m c X V v d D t T b 3 V y Y 2 U u T m F t Z S Z x d W 9 0 O y w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z E 3 M D M 0 N z I t N W Z h N i 0 0 O W U w L W I z O W M t N 2 Q y N D Q y O T A y N z U 0 I i 8 + P E V u d H J 5 I F R 5 c G U 9 I l J l b G F 0 a W 9 u c 2 h p c E l u Z m 9 D b 2 5 0 Y W l u Z X I i I F Z h b H V l P S J z e y Z x d W 9 0 O 2 N v b H V t b k N v d W 5 0 J n F 1 b 3 Q 7 O j Q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D b 2 x 1 b W 5 D b 3 V u d C Z x d W 9 0 O z o 0 M i w m c X V v d D t L Z X l D b 2 x 1 b W 5 O Y W 1 l c y Z x d W 9 0 O z p b X S w m c X V v d D t D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y U 4 Q S V F M y U 4 M y U 5 M y V F M y U 4 M i V C M i V F M y U 4 M y V C Q y V F M y U 4 M i V C N y V F M y U 4 M y V B N y V F M y U 4 M y V C M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c l Q j U l Q j E l R T U l O T A l O D h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M l O D M l O T U l R T M l O D I l Q T M l R T M l O D M l Q U I l R T M l O D I l Q k Y l R T M l O D M l Q k M l R T k l O D E l Q j g l R T Y l O E E l O U U l R T M l O D E l O T U l R T M l O D I l O E M l R T M l O D E l O U Y l R T k l O U Q l O U U l R T g l Q T E l Q T g l R T c l Q T Q l Q k E l R T M l O D E l Q U U l M j B G a W x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B Q i V F M y U 4 M i V C O S V F M y U 4 M i V C R i V F M y U 4 M y V B M C V F O S U 5 N i V B M i V F N i U 5 N S V C M C V F M y U 4 M S V B R S V F N S U 5 M S V C Q y V F M y U 4 M S V C M y V F N S U 4 N y V C Q S V F M y U 4 M S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T g 5 J T h B J U U 5 J T k 5 J U E 0 J U U z J T g x J T k 1 J U U z J T g y J T h D J U U z J T g x J T l G J U U 0 J U J C J T k 2 J U U z J T g x J U F F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N S U 4 O S U 4 Q S V F O S U 5 O S V B N C V F M y U 4 M S U 5 N S V F M y U 4 M i U 4 Q y V F M y U 4 M S U 5 R i V F M y U 4 M i V B O C V F M y U 4 M y V B O S V F M y U 4 M y V C Q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Q j E l O T U l R T k l O T Y l O E I l R T M l O D E l O T U l R T M l O D I l O E M l R T M l O D E l O U Y l R T M l O D M l O D Y l R T M l O D M l Q k M l R T M l O D M l O T Y l R T M l O D M l Q U I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z J T k 1 J U U z J T g y J U E z J U U z J T g z J U F C J U U z J T g y J U J G J U U z J T g z J U J D J U U 5 J T g x J U I 4 J U U 2 J T h B J T l F J U U z J T g x J T k 1 J U U z J T g y J T h D J U U z J T g x J T l G J U U 5 J T l E J T l F J U U 4 J U E x J U E 4 J U U 3 J U E 0 J U J B J U U z J T g x J U F F J T I w R m l s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M l O D I l Q U I l R T M l O D I l Q j k l R T M l O D I l Q k Y l R T M l O D M l Q T A l R T k l O T Y l Q T I l R T Y l O T U l Q j A l R T M l O D E l Q U U l R T U l O T E l Q k M l R T M l O D E l Q j M l R T U l O D c l Q k E l R T M l O D E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U 4 O S U 4 Q S V F O S U 5 O S V B N C V F M y U 4 M S U 5 N S V F M y U 4 M i U 4 Q y V F M y U 4 M S U 5 R i V F N C V C Q i U 5 N i V F M y U 4 M S V B R S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U l O D k l O E E l R T k l O T k l Q T Q l R T M l O D E l O T U l R T M l O D I l O E M l R T M l O D E l O U Y l R T M l O D I l Q T g l R T M l O D M l Q T k l R T M l O D M l Q k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U I x J T k 1 J U U 5 J T k 2 J T h C J U U z J T g x J T k 1 J U U z J T g y J T h D J U U z J T g x J T l G J U U z J T g z J T g 2 J U U z J T g z J U J D J U U z J T g z J T k 2 J U U z J T g z J U F C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n Q U F B Q U F B Q U F E Z V c v d D d X c V F N U V p z R V R R d E 1 X Y 1 J l T H V X N X R P b V d r K 2 U x a 0 9 X U W l D R G p n W X Z q Z 2 9 u a m c 1 W G p n c U h q Z 3 F U a m c 2 d m p n c E x s c E l u b W o 1 d m p n W m 5 q Z 2 9 z Q U F B Q U F B Q U F B Q U F B Q W R K N W J 4 T 2 c v a k V L e U J Q N H B Z U n p E Z 2 h i a m c 1 a m p n N n Z q Z z V I a m c 3 d 2 c 0 N E t 2 N D R L b z Q 0 T 3 F B Q U h l V y 9 0 N 1 d x U U 1 R W n N F V F F 0 T V d j U m V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I Q 2 s A z e y Z D v n Y T E N 3 u E L g A A A A A A g A A A A A A E G Y A A A A B A A A g A A A A U r C n Z c j B / E 9 6 P z v e 4 X D 2 3 j V L q h d x B s h C w L x x s H W / + F c A A A A A D o A A A A A C A A A g A A A A Y f y 7 a A W l o z y S a H d y P F 9 F i K W N Y 2 i s w v f D i S A K T 4 V q Z Q x Q A A A A B z E M 6 / 1 + m x T U h D z d y 0 A F n T i N 4 B y i e b j t I A F 2 C 7 5 O h D 5 e V B U u u n k y v z D Z Q l Q 3 A L N A y 4 6 z m b 5 B u h 9 3 T A 9 g X r p 0 U v 6 P y P U n o 0 q Y 7 y a f R d R W P / x A A A A A C L f w N 4 c u 5 T 0 S d F o n L 8 z r P s m j q j K S Y R l Y J x Z a U p 2 9 D i o F u N w P R k Z / E 6 t g F C 7 E T 8 8 B 3 n 3 4 Z r V H 2 Z g P 1 6 P a h g d j t A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3fd249-1c18-4705-941c-49a90a284be9" xsi:nil="true"/>
    <_x4f1a__x8b70__x540d__x79f0_ xmlns="ca28fd7a-d299-47a1-9c6c-17a2c524f0ac" xsi:nil="true"/>
    <lcf76f155ced4ddcb4097134ff3c332f xmlns="ca28fd7a-d299-47a1-9c6c-17a2c524f0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3E1A2B-A4E2-47B9-87E5-666012A42D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EEECE4-40DA-413C-890A-3BD7CA45FC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28fd7a-d299-47a1-9c6c-17a2c524f0ac"/>
    <ds:schemaRef ds:uri="d43fd249-1c18-4705-941c-49a90a284b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821621-8CA2-4302-81D5-0264E4EDB950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AAF1379-82B4-4BF5-BC18-AB01B284C2EC}">
  <ds:schemaRefs>
    <ds:schemaRef ds:uri="http://schemas.microsoft.com/office/2006/metadata/properties"/>
    <ds:schemaRef ds:uri="http://schemas.microsoft.com/office/infopath/2007/PartnerControls"/>
    <ds:schemaRef ds:uri="d43fd249-1c18-4705-941c-49a90a284be9"/>
    <ds:schemaRef ds:uri="ca28fd7a-d299-47a1-9c6c-17a2c524f0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第4表の2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FLM</dc:creator>
  <cp:keywords/>
  <dc:description/>
  <cp:lastModifiedBy>FLM</cp:lastModifiedBy>
  <cp:revision/>
  <dcterms:created xsi:type="dcterms:W3CDTF">2025-02-25T09:48:44Z</dcterms:created>
  <dcterms:modified xsi:type="dcterms:W3CDTF">2025-05-13T08:18:37Z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2025-02-25T10:02:53Z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8c52b23b-23dc-4506-878a-7c1a078997b2</vt:lpwstr>
  </property>
  <property fmtid="{D5CDD505-2E9C-101B-9397-08002B2CF9AE}" pid="8" name="MSIP_Label_a7295cc1-d279-42ac-ab4d-3b0f4fece050_ContentBits">
    <vt:lpwstr>0</vt:lpwstr>
  </property>
  <property fmtid="{D5CDD505-2E9C-101B-9397-08002B2CF9AE}" pid="9" name="ContentTypeId">
    <vt:lpwstr>0x0101009BA63462611E374BBF52AA723B98C114</vt:lpwstr>
  </property>
  <property fmtid="{D5CDD505-2E9C-101B-9397-08002B2CF9AE}" pid="10" name="MediaServiceImageTags">
    <vt:lpwstr/>
  </property>
</Properties>
</file>