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\\10.64.229.195\共有フォルダ\projects\K_厚生労働省0000\★20110601職場のあんぜんサイト２（運用）\01.案件データ\20250508_25_014 労働災害原因要素分析掲載\作業用\Excel分割\"/>
    </mc:Choice>
  </mc:AlternateContent>
  <xr:revisionPtr revIDLastSave="0" documentId="13_ncr:1_{EC767001-F77C-4EA7-A5AF-A363DA351CD8}" xr6:coauthVersionLast="47" xr6:coauthVersionMax="47" xr10:uidLastSave="{00000000-0000-0000-0000-000000000000}"/>
  <bookViews>
    <workbookView xWindow="28680" yWindow="-120" windowWidth="29040" windowHeight="15720" xr2:uid="{6DC7D755-7F84-420A-84A6-D37DAEC2BAF6}"/>
  </bookViews>
  <sheets>
    <sheet name="第1表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5" l="1"/>
  <c r="L46" i="5"/>
  <c r="I46" i="5"/>
  <c r="H46" i="5"/>
  <c r="E46" i="5"/>
  <c r="J45" i="5"/>
  <c r="H45" i="5"/>
  <c r="F45" i="5"/>
  <c r="D44" i="5"/>
  <c r="G45" i="5" s="1"/>
  <c r="M43" i="5"/>
  <c r="K43" i="5"/>
  <c r="I43" i="5"/>
  <c r="E43" i="5"/>
  <c r="D41" i="5"/>
  <c r="L42" i="5" s="1"/>
  <c r="H40" i="5"/>
  <c r="F40" i="5"/>
  <c r="M38" i="5"/>
  <c r="M40" i="5" s="1"/>
  <c r="L38" i="5"/>
  <c r="L40" i="5" s="1"/>
  <c r="K38" i="5"/>
  <c r="K46" i="5" s="1"/>
  <c r="J38" i="5"/>
  <c r="J43" i="5" s="1"/>
  <c r="I38" i="5"/>
  <c r="I40" i="5" s="1"/>
  <c r="H38" i="5"/>
  <c r="H43" i="5" s="1"/>
  <c r="G38" i="5"/>
  <c r="G40" i="5" s="1"/>
  <c r="F38" i="5"/>
  <c r="E38" i="5"/>
  <c r="E40" i="5" s="1"/>
  <c r="M37" i="5"/>
  <c r="L37" i="5"/>
  <c r="H37" i="5"/>
  <c r="F37" i="5"/>
  <c r="E37" i="5"/>
  <c r="J36" i="5"/>
  <c r="H36" i="5"/>
  <c r="G36" i="5"/>
  <c r="F36" i="5"/>
  <c r="D35" i="5"/>
  <c r="M36" i="5" s="1"/>
  <c r="M34" i="5"/>
  <c r="J34" i="5"/>
  <c r="I34" i="5"/>
  <c r="F34" i="5"/>
  <c r="E34" i="5"/>
  <c r="D32" i="5"/>
  <c r="L33" i="5" s="1"/>
  <c r="J31" i="5"/>
  <c r="H31" i="5"/>
  <c r="F31" i="5"/>
  <c r="M30" i="5"/>
  <c r="L30" i="5"/>
  <c r="J30" i="5"/>
  <c r="I30" i="5"/>
  <c r="H30" i="5"/>
  <c r="E30" i="5"/>
  <c r="D30" i="5"/>
  <c r="D29" i="5"/>
  <c r="G30" i="5" s="1"/>
  <c r="M28" i="5"/>
  <c r="K28" i="5"/>
  <c r="H28" i="5"/>
  <c r="F28" i="5"/>
  <c r="E28" i="5"/>
  <c r="M26" i="5"/>
  <c r="M31" i="5" s="1"/>
  <c r="L26" i="5"/>
  <c r="L28" i="5" s="1"/>
  <c r="K26" i="5"/>
  <c r="K37" i="5" s="1"/>
  <c r="J26" i="5"/>
  <c r="J28" i="5" s="1"/>
  <c r="I26" i="5"/>
  <c r="I28" i="5" s="1"/>
  <c r="H26" i="5"/>
  <c r="H34" i="5" s="1"/>
  <c r="G26" i="5"/>
  <c r="G31" i="5" s="1"/>
  <c r="F26" i="5"/>
  <c r="E26" i="5"/>
  <c r="E31" i="5" s="1"/>
  <c r="M25" i="5"/>
  <c r="K25" i="5"/>
  <c r="I25" i="5"/>
  <c r="E25" i="5"/>
  <c r="D23" i="5"/>
  <c r="L24" i="5" s="1"/>
  <c r="M21" i="5"/>
  <c r="L21" i="5"/>
  <c r="J21" i="5"/>
  <c r="I21" i="5"/>
  <c r="H21" i="5"/>
  <c r="E21" i="5"/>
  <c r="D21" i="5"/>
  <c r="D20" i="5"/>
  <c r="G21" i="5" s="1"/>
  <c r="M19" i="5"/>
  <c r="L19" i="5"/>
  <c r="K19" i="5"/>
  <c r="G19" i="5"/>
  <c r="E19" i="5"/>
  <c r="M18" i="5"/>
  <c r="J18" i="5"/>
  <c r="I18" i="5"/>
  <c r="G18" i="5"/>
  <c r="F18" i="5"/>
  <c r="E18" i="5"/>
  <c r="D17" i="5"/>
  <c r="L18" i="5" s="1"/>
  <c r="M16" i="5"/>
  <c r="L16" i="5"/>
  <c r="I16" i="5"/>
  <c r="H16" i="5"/>
  <c r="E16" i="5"/>
  <c r="L15" i="5"/>
  <c r="J15" i="5"/>
  <c r="G15" i="5"/>
  <c r="F15" i="5"/>
  <c r="D15" i="5"/>
  <c r="D14" i="5"/>
  <c r="K15" i="5" s="1"/>
  <c r="M13" i="5"/>
  <c r="I13" i="5"/>
  <c r="G13" i="5"/>
  <c r="E13" i="5"/>
  <c r="I12" i="5"/>
  <c r="G12" i="5"/>
  <c r="D11" i="5"/>
  <c r="H12" i="5" s="1"/>
  <c r="M10" i="5"/>
  <c r="L10" i="5"/>
  <c r="J10" i="5"/>
  <c r="E10" i="5"/>
  <c r="M8" i="5"/>
  <c r="M22" i="5" s="1"/>
  <c r="L8" i="5"/>
  <c r="L13" i="5" s="1"/>
  <c r="K8" i="5"/>
  <c r="K10" i="5" s="1"/>
  <c r="J8" i="5"/>
  <c r="J25" i="5" s="1"/>
  <c r="I8" i="5"/>
  <c r="I10" i="5" s="1"/>
  <c r="H8" i="5"/>
  <c r="H25" i="5" s="1"/>
  <c r="G8" i="5"/>
  <c r="G22" i="5" s="1"/>
  <c r="F8" i="5"/>
  <c r="F13" i="5" s="1"/>
  <c r="E8" i="5"/>
  <c r="E22" i="5" s="1"/>
  <c r="F39" i="5" l="1"/>
  <c r="F9" i="5"/>
  <c r="J16" i="5"/>
  <c r="H22" i="5"/>
  <c r="E24" i="5"/>
  <c r="M24" i="5"/>
  <c r="E33" i="5"/>
  <c r="M33" i="5"/>
  <c r="K34" i="5"/>
  <c r="D38" i="5"/>
  <c r="J39" i="5" s="1"/>
  <c r="E42" i="5"/>
  <c r="M42" i="5"/>
  <c r="F46" i="5"/>
  <c r="J12" i="5"/>
  <c r="H13" i="5"/>
  <c r="E15" i="5"/>
  <c r="M15" i="5"/>
  <c r="K16" i="5"/>
  <c r="H18" i="5"/>
  <c r="F19" i="5"/>
  <c r="K21" i="5"/>
  <c r="I22" i="5"/>
  <c r="F24" i="5"/>
  <c r="L25" i="5"/>
  <c r="K30" i="5"/>
  <c r="I31" i="5"/>
  <c r="F33" i="5"/>
  <c r="L34" i="5"/>
  <c r="I36" i="5"/>
  <c r="G37" i="5"/>
  <c r="K39" i="5"/>
  <c r="F42" i="5"/>
  <c r="L43" i="5"/>
  <c r="I45" i="5"/>
  <c r="G46" i="5"/>
  <c r="L12" i="5"/>
  <c r="H19" i="5"/>
  <c r="D26" i="5"/>
  <c r="L27" i="5" s="1"/>
  <c r="K31" i="5"/>
  <c r="H33" i="5"/>
  <c r="K36" i="5"/>
  <c r="I37" i="5"/>
  <c r="K40" i="5"/>
  <c r="H42" i="5"/>
  <c r="F43" i="5"/>
  <c r="K45" i="5"/>
  <c r="F10" i="5"/>
  <c r="J22" i="5"/>
  <c r="J40" i="5"/>
  <c r="D12" i="5"/>
  <c r="H24" i="5"/>
  <c r="D8" i="5"/>
  <c r="H10" i="5"/>
  <c r="E12" i="5"/>
  <c r="M12" i="5"/>
  <c r="K13" i="5"/>
  <c r="H15" i="5"/>
  <c r="F16" i="5"/>
  <c r="K18" i="5"/>
  <c r="I19" i="5"/>
  <c r="F21" i="5"/>
  <c r="L22" i="5"/>
  <c r="I24" i="5"/>
  <c r="G25" i="5"/>
  <c r="F30" i="5"/>
  <c r="L31" i="5"/>
  <c r="I33" i="5"/>
  <c r="G34" i="5"/>
  <c r="D36" i="5"/>
  <c r="L36" i="5"/>
  <c r="J37" i="5"/>
  <c r="I42" i="5"/>
  <c r="G43" i="5"/>
  <c r="D45" i="5"/>
  <c r="L45" i="5"/>
  <c r="J46" i="5"/>
  <c r="F22" i="5"/>
  <c r="K12" i="5"/>
  <c r="G24" i="5"/>
  <c r="G28" i="5"/>
  <c r="G33" i="5"/>
  <c r="G42" i="5"/>
  <c r="G10" i="5"/>
  <c r="J13" i="5"/>
  <c r="K22" i="5"/>
  <c r="F25" i="5"/>
  <c r="K9" i="5"/>
  <c r="F12" i="5"/>
  <c r="I15" i="5"/>
  <c r="G16" i="5"/>
  <c r="D18" i="5"/>
  <c r="J19" i="5"/>
  <c r="J24" i="5"/>
  <c r="J33" i="5"/>
  <c r="E36" i="5"/>
  <c r="G39" i="5"/>
  <c r="J42" i="5"/>
  <c r="E45" i="5"/>
  <c r="M45" i="5"/>
  <c r="K24" i="5"/>
  <c r="K33" i="5"/>
  <c r="K42" i="5"/>
  <c r="D24" i="5"/>
  <c r="D33" i="5"/>
  <c r="D42" i="5"/>
  <c r="D19" i="5" l="1"/>
  <c r="M9" i="5"/>
  <c r="E9" i="5"/>
  <c r="L9" i="5"/>
  <c r="D13" i="5"/>
  <c r="D16" i="5"/>
  <c r="D9" i="5"/>
  <c r="D22" i="5"/>
  <c r="I9" i="5"/>
  <c r="D25" i="5"/>
  <c r="D10" i="5"/>
  <c r="G9" i="5"/>
  <c r="G27" i="5"/>
  <c r="H9" i="5"/>
  <c r="H27" i="5"/>
  <c r="K27" i="5"/>
  <c r="I39" i="5"/>
  <c r="D46" i="5"/>
  <c r="H39" i="5"/>
  <c r="L39" i="5"/>
  <c r="D39" i="5"/>
  <c r="D40" i="5"/>
  <c r="M39" i="5"/>
  <c r="E39" i="5"/>
  <c r="D43" i="5"/>
  <c r="D28" i="5"/>
  <c r="F27" i="5"/>
  <c r="D37" i="5"/>
  <c r="M27" i="5"/>
  <c r="E27" i="5"/>
  <c r="D27" i="5"/>
  <c r="D31" i="5"/>
  <c r="I27" i="5"/>
  <c r="J27" i="5"/>
  <c r="D34" i="5"/>
  <c r="J9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54F4E9-D24F-4686-AD99-D333095D5090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380A72C6-ACB9-40AB-8D69-1AA3B7E60990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3" xr16:uid="{CBF3EA6C-08BE-4EFF-9E54-FEAB5EB34BD8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4" xr16:uid="{BA7E05FF-AC93-4F1F-A921-60EA46A5EB1D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5" xr16:uid="{C5815A7F-F5FA-4B5E-A27F-4390EDE0E8DF}" keepAlive="1" name="クエリ - 年間結合" description="ブック内の '年間結合' クエリへの接続です。" type="5" refreshedVersion="8" background="1" saveData="1">
    <dbPr connection="Provider=Microsoft.Mashup.OleDb.1;Data Source=$Workbook$;Location=年間結合;Extended Properties=&quot;&quot;" command="SELECT * FROM [年間結合]"/>
  </connection>
  <connection id="6" xr16:uid="{5D4657DE-64CC-409B-906F-A3DD246B20E2}" keepAlive="1" name="クエリ - 年間結合 (2)" description="ブック内の '年間結合 (2)' クエリへの接続です。" type="5" refreshedVersion="8" background="1" saveData="1">
    <dbPr connection="Provider=Microsoft.Mashup.OleDb.1;Data Source=$Workbook$;Location=&quot;年間結合 (2)&quot;;Extended Properties=&quot;&quot;" command="SELECT * FROM [年間結合 (2)]"/>
  </connection>
</connections>
</file>

<file path=xl/sharedStrings.xml><?xml version="1.0" encoding="utf-8"?>
<sst xmlns="http://schemas.openxmlformats.org/spreadsheetml/2006/main" count="33" uniqueCount="33">
  <si>
    <t>一般貨物自動車運送業</t>
  </si>
  <si>
    <t>陸上貨物運送事業</t>
  </si>
  <si>
    <t>陸上貨物取扱業</t>
  </si>
  <si>
    <t>50～99人</t>
  </si>
  <si>
    <t>30～49人</t>
  </si>
  <si>
    <t>一般港湾運送業</t>
  </si>
  <si>
    <t>港湾運送業</t>
  </si>
  <si>
    <t>分類不能</t>
  </si>
  <si>
    <t>特定貨物自動車運送業</t>
  </si>
  <si>
    <t>その他の林業</t>
  </si>
  <si>
    <t>林業</t>
  </si>
  <si>
    <t>木材伐出業</t>
  </si>
  <si>
    <t>貨物軽自動車運送業</t>
  </si>
  <si>
    <t>港湾荷役業</t>
  </si>
  <si>
    <t>その他の港湾運送業</t>
  </si>
  <si>
    <t>その他の道路貨物運送業</t>
  </si>
  <si>
    <t>労働災害原因要素の分析</t>
  </si>
  <si>
    <t>令和3年　陸上貨物運送業，港湾荷役業，林業</t>
    <rPh sb="0" eb="2">
      <t>レイワ</t>
    </rPh>
    <phoneticPr fontId="7"/>
  </si>
  <si>
    <t>事業の種類（陸上貨物運送事業・港湾運送業）及び業種（林業）別・事業場規模別死傷者数</t>
    <phoneticPr fontId="8"/>
  </si>
  <si>
    <t>第1表 事業の種類別・規模別死傷者数 (令和3年，休業4日以上，単位：人)</t>
    <rPh sb="20" eb="22">
      <t>レイワ</t>
    </rPh>
    <phoneticPr fontId="7"/>
  </si>
  <si>
    <t>事業の種類別</t>
  </si>
  <si>
    <t>事業場の規模別</t>
  </si>
  <si>
    <t>合計</t>
  </si>
  <si>
    <t>労働者数
1～9人</t>
  </si>
  <si>
    <t>10～29人</t>
  </si>
  <si>
    <t>100～
299人</t>
  </si>
  <si>
    <t>300～
499人</t>
    <phoneticPr fontId="1"/>
  </si>
  <si>
    <t>500～
999人</t>
    <phoneticPr fontId="1"/>
  </si>
  <si>
    <t>1,000人
以上</t>
  </si>
  <si>
    <t>２段目</t>
    <rPh sb="1" eb="2">
      <t>ダン</t>
    </rPh>
    <phoneticPr fontId="1"/>
  </si>
  <si>
    <t>規模別の割合</t>
    <rPh sb="0" eb="2">
      <t>キボ</t>
    </rPh>
    <rPh sb="2" eb="3">
      <t>ベツ</t>
    </rPh>
    <rPh sb="4" eb="6">
      <t>ワリアイ</t>
    </rPh>
    <phoneticPr fontId="1"/>
  </si>
  <si>
    <t>３段目</t>
    <rPh sb="1" eb="2">
      <t>ダン</t>
    </rPh>
    <phoneticPr fontId="1"/>
  </si>
  <si>
    <t>事業の種類別の割合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</si>
</sst>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Arial"/>
      <family val="2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06000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D966"/>
        <bgColor indexed="64"/>
      </patternFill>
    </fill>
  </fills>
  <borders count="58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theme="1"/>
      </right>
      <top style="thick">
        <color auto="1"/>
      </top>
      <bottom style="medium">
        <color auto="1"/>
      </bottom>
      <diagonal/>
    </border>
    <border>
      <left/>
      <right style="medium">
        <color theme="1"/>
      </right>
      <top style="thick">
        <color auto="1"/>
      </top>
      <bottom style="medium">
        <color auto="1"/>
      </bottom>
      <diagonal/>
    </border>
    <border>
      <left style="medium">
        <color theme="1"/>
      </left>
      <right style="thin">
        <color theme="1"/>
      </right>
      <top style="thick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medium">
        <color auto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/>
      <top/>
      <bottom style="thin">
        <color rgb="FF2C8769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ck">
        <color auto="1"/>
      </right>
      <top/>
      <bottom style="thin">
        <color theme="1"/>
      </bottom>
      <diagonal/>
    </border>
    <border>
      <left style="thick">
        <color auto="1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/>
      <top style="thin">
        <color rgb="FF2C8769"/>
      </top>
      <bottom style="thin">
        <color rgb="FF2C8769"/>
      </bottom>
      <diagonal/>
    </border>
    <border>
      <left style="medium">
        <color theme="1"/>
      </left>
      <right style="medium">
        <color theme="1"/>
      </right>
      <top/>
      <bottom style="dotted">
        <color theme="1"/>
      </bottom>
      <diagonal/>
    </border>
    <border>
      <left style="medium">
        <color theme="1"/>
      </left>
      <right style="thin">
        <color theme="1"/>
      </right>
      <top/>
      <bottom style="dotted">
        <color theme="1"/>
      </bottom>
      <diagonal/>
    </border>
    <border>
      <left style="thin">
        <color theme="1"/>
      </left>
      <right style="thin">
        <color theme="1"/>
      </right>
      <top/>
      <bottom style="dotted">
        <color theme="1"/>
      </bottom>
      <diagonal/>
    </border>
    <border>
      <left style="thin">
        <color theme="1"/>
      </left>
      <right style="thick">
        <color auto="1"/>
      </right>
      <top/>
      <bottom style="dotted">
        <color theme="1"/>
      </bottom>
      <diagonal/>
    </border>
    <border>
      <left style="thick">
        <color auto="1"/>
      </left>
      <right style="thin">
        <color rgb="FF2C8769"/>
      </right>
      <top style="thin">
        <color rgb="FF2C8769"/>
      </top>
      <bottom/>
      <diagonal/>
    </border>
    <border>
      <left style="thin">
        <color rgb="FF2C8769"/>
      </left>
      <right/>
      <top style="thin">
        <color rgb="FF2C8769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rgb="FF2C8769"/>
      </bottom>
      <diagonal/>
    </border>
    <border>
      <left style="medium">
        <color theme="1"/>
      </left>
      <right/>
      <top style="medium">
        <color theme="1"/>
      </top>
      <bottom style="thin">
        <color rgb="FF2C8769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medium">
        <color theme="1"/>
      </top>
      <bottom style="thin">
        <color theme="1"/>
      </bottom>
      <diagonal/>
    </border>
    <border>
      <left style="thick">
        <color auto="1"/>
      </left>
      <right/>
      <top style="thin">
        <color rgb="FF2C8769"/>
      </top>
      <bottom style="thin">
        <color rgb="FF2C8769"/>
      </bottom>
      <diagonal/>
    </border>
    <border>
      <left style="medium">
        <color theme="1"/>
      </left>
      <right/>
      <top style="thin">
        <color rgb="FF2C8769"/>
      </top>
      <bottom style="thin">
        <color rgb="FF2C8769"/>
      </bottom>
      <diagonal/>
    </border>
    <border>
      <left style="medium">
        <color theme="1"/>
      </left>
      <right/>
      <top style="thin">
        <color rgb="FF2C8769"/>
      </top>
      <bottom style="thin">
        <color theme="1"/>
      </bottom>
      <diagonal/>
    </border>
    <border>
      <left style="medium">
        <color theme="1"/>
      </left>
      <right/>
      <top/>
      <bottom style="thin">
        <color rgb="FF2C8769"/>
      </bottom>
      <diagonal/>
    </border>
    <border>
      <left style="thick">
        <color auto="1"/>
      </left>
      <right/>
      <top style="thin">
        <color rgb="FF2C8769"/>
      </top>
      <bottom style="medium">
        <color auto="1"/>
      </bottom>
      <diagonal/>
    </border>
    <border>
      <left style="medium">
        <color theme="1"/>
      </left>
      <right/>
      <top style="thin">
        <color rgb="FF2C8769"/>
      </top>
      <bottom style="medium">
        <color auto="1"/>
      </bottom>
      <diagonal/>
    </border>
    <border>
      <left style="thick">
        <color auto="1"/>
      </left>
      <right/>
      <top style="thin">
        <color rgb="FF2C8769"/>
      </top>
      <bottom style="thick">
        <color auto="1"/>
      </bottom>
      <diagonal/>
    </border>
    <border>
      <left style="medium">
        <color theme="1"/>
      </left>
      <right/>
      <top style="thin">
        <color rgb="FF2C8769"/>
      </top>
      <bottom style="thick">
        <color auto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/>
      <diagonal/>
    </border>
    <border>
      <left style="thick">
        <color auto="1"/>
      </left>
      <right style="medium">
        <color theme="1"/>
      </right>
      <top/>
      <bottom/>
      <diagonal/>
    </border>
    <border>
      <left style="thick">
        <color auto="1"/>
      </left>
      <right style="medium">
        <color theme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ck">
        <color auto="1"/>
      </left>
      <right style="medium">
        <color theme="1"/>
      </right>
      <top style="thin">
        <color auto="1"/>
      </top>
      <bottom/>
      <diagonal/>
    </border>
    <border>
      <left style="medium">
        <color theme="1"/>
      </left>
      <right style="medium">
        <color theme="1"/>
      </right>
      <top style="dotted">
        <color theme="1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 style="dotted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medium">
        <color indexed="64"/>
      </bottom>
      <diagonal/>
    </border>
    <border>
      <left style="thin">
        <color theme="1"/>
      </left>
      <right style="thick">
        <color auto="1"/>
      </right>
      <top style="dotted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dotted">
        <color theme="1"/>
      </top>
      <bottom style="thick">
        <color theme="1"/>
      </bottom>
      <diagonal/>
    </border>
    <border>
      <left style="medium">
        <color theme="1"/>
      </left>
      <right style="thin">
        <color theme="1"/>
      </right>
      <top style="dotted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ck">
        <color theme="1"/>
      </bottom>
      <diagonal/>
    </border>
    <border>
      <left style="thin">
        <color theme="1"/>
      </left>
      <right style="thick">
        <color auto="1"/>
      </right>
      <top style="dotted">
        <color theme="1"/>
      </top>
      <bottom style="thick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dotted">
        <color theme="1"/>
      </bottom>
      <diagonal/>
    </border>
    <border>
      <left style="medium">
        <color theme="1"/>
      </left>
      <right style="thin">
        <color theme="1"/>
      </right>
      <top style="medium">
        <color indexed="64"/>
      </top>
      <bottom style="dotted">
        <color theme="1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dotted">
        <color theme="1"/>
      </bottom>
      <diagonal/>
    </border>
    <border>
      <left style="medium">
        <color indexed="64"/>
      </left>
      <right style="thin">
        <color theme="1"/>
      </right>
      <top style="dotted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dotted">
        <color theme="1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2" fillId="0" borderId="0" xfId="0" applyFont="1" applyAlignment="1"/>
    <xf numFmtId="0" fontId="6" fillId="0" borderId="0" xfId="4" applyFont="1">
      <alignment vertical="center"/>
    </xf>
    <xf numFmtId="0" fontId="6" fillId="0" borderId="0" xfId="0" applyFont="1" applyAlignment="1"/>
    <xf numFmtId="0" fontId="2" fillId="0" borderId="0" xfId="4" applyFont="1">
      <alignment vertical="center"/>
    </xf>
    <xf numFmtId="0" fontId="13" fillId="2" borderId="2" xfId="4" applyFont="1" applyFill="1" applyBorder="1" applyAlignment="1">
      <alignment horizontal="right" vertical="top"/>
    </xf>
    <xf numFmtId="0" fontId="13" fillId="2" borderId="3" xfId="4" applyFont="1" applyFill="1" applyBorder="1" applyAlignment="1">
      <alignment horizontal="center" vertical="center"/>
    </xf>
    <xf numFmtId="0" fontId="13" fillId="2" borderId="4" xfId="4" applyFont="1" applyFill="1" applyBorder="1" applyAlignment="1">
      <alignment horizontal="center" vertical="center" wrapText="1"/>
    </xf>
    <xf numFmtId="0" fontId="13" fillId="2" borderId="5" xfId="4" applyFont="1" applyFill="1" applyBorder="1" applyAlignment="1">
      <alignment horizontal="center" vertical="center"/>
    </xf>
    <xf numFmtId="0" fontId="13" fillId="2" borderId="5" xfId="4" applyFont="1" applyFill="1" applyBorder="1" applyAlignment="1">
      <alignment horizontal="center" vertical="center" wrapText="1"/>
    </xf>
    <xf numFmtId="0" fontId="13" fillId="2" borderId="6" xfId="4" applyFont="1" applyFill="1" applyBorder="1" applyAlignment="1">
      <alignment horizontal="center" vertical="center"/>
    </xf>
    <xf numFmtId="0" fontId="6" fillId="3" borderId="1" xfId="4" applyFont="1" applyFill="1" applyBorder="1" applyAlignment="1">
      <alignment vertical="center" textRotation="255"/>
    </xf>
    <xf numFmtId="38" fontId="6" fillId="3" borderId="9" xfId="3" applyFont="1" applyFill="1" applyBorder="1">
      <alignment vertical="center"/>
    </xf>
    <xf numFmtId="38" fontId="2" fillId="3" borderId="10" xfId="3" applyFont="1" applyFill="1" applyBorder="1">
      <alignment vertical="center"/>
    </xf>
    <xf numFmtId="38" fontId="2" fillId="3" borderId="11" xfId="3" applyFont="1" applyFill="1" applyBorder="1">
      <alignment vertical="center"/>
    </xf>
    <xf numFmtId="38" fontId="2" fillId="3" borderId="12" xfId="3" applyFont="1" applyFill="1" applyBorder="1">
      <alignment vertical="center"/>
    </xf>
    <xf numFmtId="38" fontId="6" fillId="3" borderId="21" xfId="3" applyFont="1" applyFill="1" applyBorder="1">
      <alignment vertical="center"/>
    </xf>
    <xf numFmtId="38" fontId="2" fillId="3" borderId="22" xfId="3" applyFont="1" applyFill="1" applyBorder="1">
      <alignment vertical="center"/>
    </xf>
    <xf numFmtId="38" fontId="2" fillId="3" borderId="23" xfId="3" applyFont="1" applyFill="1" applyBorder="1">
      <alignment vertical="center"/>
    </xf>
    <xf numFmtId="38" fontId="2" fillId="3" borderId="24" xfId="3" applyFont="1" applyFill="1" applyBorder="1">
      <alignment vertical="center"/>
    </xf>
    <xf numFmtId="0" fontId="2" fillId="3" borderId="22" xfId="4" applyFont="1" applyFill="1" applyBorder="1">
      <alignment vertical="center"/>
    </xf>
    <xf numFmtId="0" fontId="2" fillId="3" borderId="23" xfId="4" applyFont="1" applyFill="1" applyBorder="1">
      <alignment vertical="center"/>
    </xf>
    <xf numFmtId="0" fontId="2" fillId="3" borderId="24" xfId="4" applyFont="1" applyFill="1" applyBorder="1">
      <alignment vertical="center"/>
    </xf>
    <xf numFmtId="176" fontId="6" fillId="4" borderId="15" xfId="4" applyNumberFormat="1" applyFont="1" applyFill="1" applyBorder="1" applyAlignment="1">
      <alignment horizontal="right" vertical="center"/>
    </xf>
    <xf numFmtId="176" fontId="2" fillId="4" borderId="16" xfId="4" applyNumberFormat="1" applyFont="1" applyFill="1" applyBorder="1">
      <alignment vertical="center"/>
    </xf>
    <xf numFmtId="176" fontId="2" fillId="4" borderId="17" xfId="4" applyNumberFormat="1" applyFont="1" applyFill="1" applyBorder="1">
      <alignment vertical="center"/>
    </xf>
    <xf numFmtId="176" fontId="2" fillId="4" borderId="18" xfId="4" applyNumberFormat="1" applyFont="1" applyFill="1" applyBorder="1">
      <alignment vertical="center"/>
    </xf>
    <xf numFmtId="176" fontId="6" fillId="5" borderId="21" xfId="4" applyNumberFormat="1" applyFont="1" applyFill="1" applyBorder="1" applyAlignment="1">
      <alignment horizontal="right" vertical="center"/>
    </xf>
    <xf numFmtId="176" fontId="2" fillId="5" borderId="22" xfId="4" applyNumberFormat="1" applyFont="1" applyFill="1" applyBorder="1" applyAlignment="1">
      <alignment horizontal="right" vertical="center"/>
    </xf>
    <xf numFmtId="176" fontId="2" fillId="5" borderId="23" xfId="4" applyNumberFormat="1" applyFont="1" applyFill="1" applyBorder="1" applyAlignment="1">
      <alignment horizontal="right" vertical="center"/>
    </xf>
    <xf numFmtId="176" fontId="2" fillId="5" borderId="24" xfId="4" applyNumberFormat="1" applyFont="1" applyFill="1" applyBorder="1" applyAlignment="1">
      <alignment horizontal="right" vertical="center"/>
    </xf>
    <xf numFmtId="0" fontId="6" fillId="3" borderId="44" xfId="4" applyFont="1" applyFill="1" applyBorder="1" applyAlignment="1">
      <alignment horizontal="center" vertical="center"/>
    </xf>
    <xf numFmtId="0" fontId="6" fillId="3" borderId="40" xfId="4" applyFont="1" applyFill="1" applyBorder="1" applyAlignment="1">
      <alignment horizontal="center" vertical="center"/>
    </xf>
    <xf numFmtId="0" fontId="6" fillId="3" borderId="41" xfId="4" applyFont="1" applyFill="1" applyBorder="1" applyAlignment="1">
      <alignment horizontal="center" vertical="center"/>
    </xf>
    <xf numFmtId="38" fontId="6" fillId="6" borderId="27" xfId="3" applyFont="1" applyFill="1" applyBorder="1">
      <alignment vertical="center"/>
    </xf>
    <xf numFmtId="38" fontId="2" fillId="6" borderId="28" xfId="3" applyFont="1" applyFill="1" applyBorder="1">
      <alignment vertical="center"/>
    </xf>
    <xf numFmtId="38" fontId="2" fillId="6" borderId="29" xfId="3" applyFont="1" applyFill="1" applyBorder="1">
      <alignment vertical="center"/>
    </xf>
    <xf numFmtId="38" fontId="2" fillId="6" borderId="30" xfId="3" applyFont="1" applyFill="1" applyBorder="1">
      <alignment vertical="center"/>
    </xf>
    <xf numFmtId="176" fontId="6" fillId="5" borderId="45" xfId="4" applyNumberFormat="1" applyFont="1" applyFill="1" applyBorder="1" applyAlignment="1">
      <alignment horizontal="right" vertical="center"/>
    </xf>
    <xf numFmtId="176" fontId="2" fillId="5" borderId="46" xfId="4" applyNumberFormat="1" applyFont="1" applyFill="1" applyBorder="1" applyAlignment="1">
      <alignment horizontal="right" vertical="center"/>
    </xf>
    <xf numFmtId="176" fontId="2" fillId="5" borderId="47" xfId="4" applyNumberFormat="1" applyFont="1" applyFill="1" applyBorder="1" applyAlignment="1">
      <alignment horizontal="right" vertical="center"/>
    </xf>
    <xf numFmtId="176" fontId="2" fillId="5" borderId="48" xfId="4" applyNumberFormat="1" applyFont="1" applyFill="1" applyBorder="1" applyAlignment="1">
      <alignment horizontal="right" vertical="center"/>
    </xf>
    <xf numFmtId="176" fontId="6" fillId="5" borderId="49" xfId="4" applyNumberFormat="1" applyFont="1" applyFill="1" applyBorder="1" applyAlignment="1">
      <alignment horizontal="right" vertical="center"/>
    </xf>
    <xf numFmtId="176" fontId="2" fillId="5" borderId="50" xfId="4" applyNumberFormat="1" applyFont="1" applyFill="1" applyBorder="1" applyAlignment="1">
      <alignment horizontal="right" vertical="center"/>
    </xf>
    <xf numFmtId="176" fontId="2" fillId="5" borderId="51" xfId="4" applyNumberFormat="1" applyFont="1" applyFill="1" applyBorder="1" applyAlignment="1">
      <alignment horizontal="right" vertical="center"/>
    </xf>
    <xf numFmtId="176" fontId="2" fillId="5" borderId="52" xfId="4" applyNumberFormat="1" applyFont="1" applyFill="1" applyBorder="1" applyAlignment="1">
      <alignment horizontal="right" vertical="center"/>
    </xf>
    <xf numFmtId="176" fontId="2" fillId="4" borderId="53" xfId="4" applyNumberFormat="1" applyFont="1" applyFill="1" applyBorder="1" applyAlignment="1">
      <alignment horizontal="center" vertical="center"/>
    </xf>
    <xf numFmtId="176" fontId="2" fillId="5" borderId="56" xfId="4" applyNumberFormat="1" applyFont="1" applyFill="1" applyBorder="1" applyAlignment="1">
      <alignment horizontal="center" vertical="center"/>
    </xf>
    <xf numFmtId="176" fontId="2" fillId="4" borderId="54" xfId="4" applyNumberFormat="1" applyFont="1" applyFill="1" applyBorder="1" applyAlignment="1">
      <alignment horizontal="centerContinuous" vertical="center"/>
    </xf>
    <xf numFmtId="176" fontId="6" fillId="4" borderId="55" xfId="4" applyNumberFormat="1" applyFont="1" applyFill="1" applyBorder="1" applyAlignment="1">
      <alignment horizontal="centerContinuous" vertical="center"/>
    </xf>
    <xf numFmtId="176" fontId="2" fillId="5" borderId="46" xfId="4" applyNumberFormat="1" applyFont="1" applyFill="1" applyBorder="1" applyAlignment="1">
      <alignment horizontal="centerContinuous" vertical="center"/>
    </xf>
    <xf numFmtId="176" fontId="2" fillId="5" borderId="57" xfId="4" applyNumberFormat="1" applyFont="1" applyFill="1" applyBorder="1" applyAlignment="1">
      <alignment horizontal="centerContinuous" vertical="center"/>
    </xf>
    <xf numFmtId="38" fontId="9" fillId="0" borderId="0" xfId="3" applyFont="1">
      <alignment vertical="center"/>
    </xf>
    <xf numFmtId="0" fontId="6" fillId="3" borderId="25" xfId="4" applyFont="1" applyFill="1" applyBorder="1" applyAlignment="1">
      <alignment horizontal="center" vertical="center"/>
    </xf>
    <xf numFmtId="0" fontId="6" fillId="3" borderId="31" xfId="4" applyFont="1" applyFill="1" applyBorder="1" applyAlignment="1">
      <alignment horizontal="center" vertical="center"/>
    </xf>
    <xf numFmtId="0" fontId="6" fillId="3" borderId="37" xfId="4" applyFont="1" applyFill="1" applyBorder="1" applyAlignment="1">
      <alignment horizontal="center" vertical="center"/>
    </xf>
    <xf numFmtId="0" fontId="6" fillId="3" borderId="35" xfId="4" applyFont="1" applyFill="1" applyBorder="1" applyAlignment="1">
      <alignment horizontal="center" vertical="center"/>
    </xf>
    <xf numFmtId="0" fontId="6" fillId="3" borderId="42" xfId="4" applyFont="1" applyFill="1" applyBorder="1">
      <alignment vertical="center"/>
    </xf>
    <xf numFmtId="0" fontId="6" fillId="3" borderId="43" xfId="4" applyFont="1" applyFill="1" applyBorder="1">
      <alignment vertical="center"/>
    </xf>
    <xf numFmtId="0" fontId="6" fillId="6" borderId="26" xfId="4" applyFont="1" applyFill="1" applyBorder="1">
      <alignment vertical="center"/>
    </xf>
    <xf numFmtId="0" fontId="6" fillId="6" borderId="32" xfId="4" applyFont="1" applyFill="1" applyBorder="1">
      <alignment vertical="center"/>
    </xf>
    <xf numFmtId="0" fontId="6" fillId="6" borderId="33" xfId="4" applyFont="1" applyFill="1" applyBorder="1">
      <alignment vertical="center"/>
    </xf>
    <xf numFmtId="0" fontId="6" fillId="6" borderId="34" xfId="4" applyFont="1" applyFill="1" applyBorder="1">
      <alignment vertical="center"/>
    </xf>
    <xf numFmtId="0" fontId="6" fillId="6" borderId="39" xfId="4" applyFont="1" applyFill="1" applyBorder="1">
      <alignment vertical="center"/>
    </xf>
    <xf numFmtId="0" fontId="6" fillId="6" borderId="21" xfId="4" applyFont="1" applyFill="1" applyBorder="1">
      <alignment vertical="center"/>
    </xf>
    <xf numFmtId="0" fontId="6" fillId="6" borderId="9" xfId="4" applyFont="1" applyFill="1" applyBorder="1">
      <alignment vertical="center"/>
    </xf>
    <xf numFmtId="0" fontId="6" fillId="6" borderId="36" xfId="4" applyFont="1" applyFill="1" applyBorder="1">
      <alignment vertical="center"/>
    </xf>
    <xf numFmtId="0" fontId="6" fillId="3" borderId="7" xfId="4" applyFont="1" applyFill="1" applyBorder="1">
      <alignment vertical="center"/>
    </xf>
    <xf numFmtId="0" fontId="6" fillId="3" borderId="8" xfId="4" applyFont="1" applyFill="1" applyBorder="1">
      <alignment vertical="center"/>
    </xf>
    <xf numFmtId="0" fontId="6" fillId="3" borderId="13" xfId="4" applyFont="1" applyFill="1" applyBorder="1">
      <alignment vertical="center"/>
    </xf>
    <xf numFmtId="0" fontId="6" fillId="3" borderId="14" xfId="4" applyFont="1" applyFill="1" applyBorder="1">
      <alignment vertical="center"/>
    </xf>
    <xf numFmtId="0" fontId="6" fillId="3" borderId="19" xfId="4" applyFont="1" applyFill="1" applyBorder="1">
      <alignment vertical="center"/>
    </xf>
    <xf numFmtId="0" fontId="6" fillId="3" borderId="20" xfId="4" applyFont="1" applyFill="1" applyBorder="1">
      <alignment vertical="center"/>
    </xf>
    <xf numFmtId="0" fontId="6" fillId="6" borderId="38" xfId="4" applyFont="1" applyFill="1" applyBorder="1">
      <alignment vertical="center"/>
    </xf>
  </cellXfs>
  <cellStyles count="5">
    <cellStyle name="桁区切り" xfId="3" builtinId="6"/>
    <cellStyle name="標準" xfId="0" builtinId="0"/>
    <cellStyle name="標準 2" xfId="4" xr:uid="{E8A9F632-A733-4A71-B46A-35668628335C}"/>
    <cellStyle name="標準 3" xfId="1" xr:uid="{A569C10C-5BFC-439D-B63E-E5BEA2519D5B}"/>
    <cellStyle name="標準 8" xfId="2" xr:uid="{CCB074DF-5EFE-4CCC-9843-8D5EEB163735}"/>
  </cellStyles>
  <dxfs count="0"/>
  <tableStyles count="0" defaultTableStyle="TableStyleMedium2" defaultPivotStyle="PivotStyleLight16"/>
  <colors>
    <mruColors>
      <color rgb="FFFFE699"/>
      <color rgb="FFFFD966"/>
      <color rgb="FFBF8F00"/>
      <color rgb="FFB0B000"/>
      <color rgb="FFFFF2CC"/>
      <color rgb="FF806000"/>
      <color rgb="FF0E8CBE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BAB92-BDA8-42DD-8C75-7B72C7E8D4E8}">
  <dimension ref="A1:OE49"/>
  <sheetViews>
    <sheetView showZeros="0" tabSelected="1" workbookViewId="0">
      <selection activeCell="K2" sqref="K2"/>
    </sheetView>
  </sheetViews>
  <sheetFormatPr defaultRowHeight="15.75" x14ac:dyDescent="0.25"/>
  <cols>
    <col min="1" max="1" width="5" style="7" customWidth="1"/>
    <col min="2" max="2" width="7.25" style="7" customWidth="1"/>
    <col min="3" max="3" width="25.25" style="7" customWidth="1"/>
    <col min="4" max="13" width="10.625" style="7" customWidth="1"/>
    <col min="14" max="14" width="9" style="7"/>
    <col min="15" max="82" width="4" style="7" bestFit="1" customWidth="1"/>
    <col min="83" max="375" width="5.125" style="7" bestFit="1" customWidth="1"/>
    <col min="376" max="393" width="6.25" style="7" bestFit="1" customWidth="1"/>
    <col min="394" max="394" width="7" style="7" bestFit="1" customWidth="1"/>
    <col min="395" max="395" width="5.5" style="7" bestFit="1" customWidth="1"/>
    <col min="396" max="16384" width="9" style="7"/>
  </cols>
  <sheetData>
    <row r="1" spans="1:395" s="1" customFormat="1" x14ac:dyDescent="0.4">
      <c r="A1" s="3" t="s">
        <v>16</v>
      </c>
    </row>
    <row r="2" spans="1:395" s="1" customFormat="1" x14ac:dyDescent="0.4">
      <c r="A2" s="3" t="s">
        <v>17</v>
      </c>
    </row>
    <row r="3" spans="1:395" s="1" customFormat="1" x14ac:dyDescent="0.4">
      <c r="A3" s="3" t="s">
        <v>18</v>
      </c>
    </row>
    <row r="4" spans="1:395" s="4" customFormat="1" ht="14.25" x14ac:dyDescent="0.4">
      <c r="Q4" s="58"/>
    </row>
    <row r="5" spans="1:395" s="5" customFormat="1" ht="19.5" x14ac:dyDescent="0.4">
      <c r="B5" s="6" t="s">
        <v>19</v>
      </c>
    </row>
    <row r="6" spans="1:395" ht="16.5" thickBot="1" x14ac:dyDescent="0.3"/>
    <row r="7" spans="1:395" s="9" customFormat="1" ht="97.5" thickTop="1" thickBot="1" x14ac:dyDescent="0.3">
      <c r="A7" s="8"/>
      <c r="B7" s="17" t="s">
        <v>20</v>
      </c>
      <c r="C7" s="11" t="s">
        <v>21</v>
      </c>
      <c r="D7" s="12" t="s">
        <v>22</v>
      </c>
      <c r="E7" s="13" t="s">
        <v>23</v>
      </c>
      <c r="F7" s="14" t="s">
        <v>24</v>
      </c>
      <c r="G7" s="14" t="s">
        <v>4</v>
      </c>
      <c r="H7" s="14" t="s">
        <v>3</v>
      </c>
      <c r="I7" s="15" t="s">
        <v>25</v>
      </c>
      <c r="J7" s="15" t="s">
        <v>26</v>
      </c>
      <c r="K7" s="15" t="s">
        <v>27</v>
      </c>
      <c r="L7" s="15" t="s">
        <v>28</v>
      </c>
      <c r="M7" s="16" t="s">
        <v>7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</row>
    <row r="8" spans="1:395" ht="18.75" x14ac:dyDescent="0.25">
      <c r="A8" s="10"/>
      <c r="B8" s="63" t="s">
        <v>1</v>
      </c>
      <c r="C8" s="64"/>
      <c r="D8" s="18">
        <f>SUM(E8:M8)</f>
        <v>4192</v>
      </c>
      <c r="E8" s="19">
        <f t="shared" ref="E8:M8" si="0">E11+E14+E17+E20+E23</f>
        <v>336</v>
      </c>
      <c r="F8" s="20">
        <f t="shared" si="0"/>
        <v>1216</v>
      </c>
      <c r="G8" s="20">
        <f t="shared" si="0"/>
        <v>891</v>
      </c>
      <c r="H8" s="20">
        <f t="shared" si="0"/>
        <v>836</v>
      </c>
      <c r="I8" s="20">
        <f t="shared" si="0"/>
        <v>625</v>
      </c>
      <c r="J8" s="20">
        <f t="shared" si="0"/>
        <v>135</v>
      </c>
      <c r="K8" s="20">
        <f t="shared" si="0"/>
        <v>103</v>
      </c>
      <c r="L8" s="20">
        <f t="shared" si="0"/>
        <v>25</v>
      </c>
      <c r="M8" s="21">
        <f t="shared" si="0"/>
        <v>25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</row>
    <row r="9" spans="1:395" ht="18.75" x14ac:dyDescent="0.25">
      <c r="A9" s="10"/>
      <c r="B9" s="63"/>
      <c r="C9" s="64"/>
      <c r="D9" s="29">
        <f>D8/D8</f>
        <v>1</v>
      </c>
      <c r="E9" s="30">
        <f>E8/D8</f>
        <v>8.0152671755725186E-2</v>
      </c>
      <c r="F9" s="31">
        <f>F8/D8</f>
        <v>0.29007633587786258</v>
      </c>
      <c r="G9" s="31">
        <f>G8/D8</f>
        <v>0.21254770992366412</v>
      </c>
      <c r="H9" s="31">
        <f>H8/D8</f>
        <v>0.19942748091603055</v>
      </c>
      <c r="I9" s="31">
        <f>I8/D8</f>
        <v>0.14909351145038169</v>
      </c>
      <c r="J9" s="31">
        <f>J8/D8</f>
        <v>3.2204198473282444E-2</v>
      </c>
      <c r="K9" s="31">
        <f>K8/D8</f>
        <v>2.45706106870229E-2</v>
      </c>
      <c r="L9" s="31">
        <f>L8/D8</f>
        <v>5.9637404580152676E-3</v>
      </c>
      <c r="M9" s="32">
        <f>M8/D8</f>
        <v>5.9637404580152676E-3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</row>
    <row r="10" spans="1:395" ht="19.5" thickBot="1" x14ac:dyDescent="0.3">
      <c r="A10" s="10"/>
      <c r="B10" s="63"/>
      <c r="C10" s="64"/>
      <c r="D10" s="33">
        <f>IF(D8=0,"",D8/D8)</f>
        <v>1</v>
      </c>
      <c r="E10" s="34">
        <f t="shared" ref="E10:M10" si="1">IF(E8=0,"",E8/E8)</f>
        <v>1</v>
      </c>
      <c r="F10" s="35">
        <f t="shared" si="1"/>
        <v>1</v>
      </c>
      <c r="G10" s="35">
        <f t="shared" si="1"/>
        <v>1</v>
      </c>
      <c r="H10" s="35">
        <f t="shared" si="1"/>
        <v>1</v>
      </c>
      <c r="I10" s="35">
        <f t="shared" si="1"/>
        <v>1</v>
      </c>
      <c r="J10" s="35">
        <f t="shared" si="1"/>
        <v>1</v>
      </c>
      <c r="K10" s="35">
        <f t="shared" si="1"/>
        <v>1</v>
      </c>
      <c r="L10" s="35">
        <f t="shared" si="1"/>
        <v>1</v>
      </c>
      <c r="M10" s="36">
        <f t="shared" si="1"/>
        <v>1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</row>
    <row r="11" spans="1:395" ht="18.75" x14ac:dyDescent="0.25">
      <c r="A11" s="10"/>
      <c r="B11" s="37"/>
      <c r="C11" s="65" t="s">
        <v>0</v>
      </c>
      <c r="D11" s="40">
        <f>SUM(E11:M11)</f>
        <v>3482</v>
      </c>
      <c r="E11" s="41">
        <v>288</v>
      </c>
      <c r="F11" s="42">
        <v>1052</v>
      </c>
      <c r="G11" s="42">
        <v>779</v>
      </c>
      <c r="H11" s="42">
        <v>715</v>
      </c>
      <c r="I11" s="42">
        <v>473</v>
      </c>
      <c r="J11" s="42">
        <v>84</v>
      </c>
      <c r="K11" s="42">
        <v>64</v>
      </c>
      <c r="L11" s="42">
        <v>5</v>
      </c>
      <c r="M11" s="43">
        <v>22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</row>
    <row r="12" spans="1:395" ht="18.75" x14ac:dyDescent="0.25">
      <c r="A12" s="10"/>
      <c r="B12" s="38"/>
      <c r="C12" s="66"/>
      <c r="D12" s="29">
        <f>D11/D11</f>
        <v>1</v>
      </c>
      <c r="E12" s="30">
        <f>E11/D11</f>
        <v>8.2711085582998278E-2</v>
      </c>
      <c r="F12" s="31">
        <f>F11/D11</f>
        <v>0.30212521539345205</v>
      </c>
      <c r="G12" s="31">
        <f>G11/D11</f>
        <v>0.22372199885123492</v>
      </c>
      <c r="H12" s="31">
        <f>H11/D11</f>
        <v>0.20534175761056864</v>
      </c>
      <c r="I12" s="31">
        <f>I11/D11</f>
        <v>0.13584147041929925</v>
      </c>
      <c r="J12" s="31">
        <f>J11/D11</f>
        <v>2.4124066628374498E-2</v>
      </c>
      <c r="K12" s="31">
        <f>K11/D11</f>
        <v>1.8380241240666284E-2</v>
      </c>
      <c r="L12" s="31">
        <f>L11/D11</f>
        <v>1.4359563469270534E-3</v>
      </c>
      <c r="M12" s="32">
        <f>M11/D11</f>
        <v>6.3182079264790351E-3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</row>
    <row r="13" spans="1:395" ht="19.5" thickBot="1" x14ac:dyDescent="0.3">
      <c r="A13" s="10"/>
      <c r="B13" s="38"/>
      <c r="C13" s="67"/>
      <c r="D13" s="33">
        <f>IF(D8=0,"",D11/D8)</f>
        <v>0.83062977099236646</v>
      </c>
      <c r="E13" s="34">
        <f t="shared" ref="E13:M13" si="2">IF(E8=0,"",E11/E8)</f>
        <v>0.8571428571428571</v>
      </c>
      <c r="F13" s="35">
        <f t="shared" si="2"/>
        <v>0.86513157894736847</v>
      </c>
      <c r="G13" s="35">
        <f t="shared" si="2"/>
        <v>0.87429854096520765</v>
      </c>
      <c r="H13" s="35">
        <f t="shared" si="2"/>
        <v>0.85526315789473684</v>
      </c>
      <c r="I13" s="35">
        <f t="shared" si="2"/>
        <v>0.75680000000000003</v>
      </c>
      <c r="J13" s="35">
        <f t="shared" si="2"/>
        <v>0.62222222222222223</v>
      </c>
      <c r="K13" s="35">
        <f t="shared" si="2"/>
        <v>0.62135922330097082</v>
      </c>
      <c r="L13" s="35">
        <f t="shared" si="2"/>
        <v>0.2</v>
      </c>
      <c r="M13" s="36">
        <f t="shared" si="2"/>
        <v>0.88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</row>
    <row r="14" spans="1:395" ht="18.75" x14ac:dyDescent="0.25">
      <c r="A14" s="10"/>
      <c r="B14" s="38"/>
      <c r="C14" s="68" t="s">
        <v>8</v>
      </c>
      <c r="D14" s="40">
        <f>SUM(E14:M14)</f>
        <v>97</v>
      </c>
      <c r="E14" s="41">
        <v>7</v>
      </c>
      <c r="F14" s="42">
        <v>40</v>
      </c>
      <c r="G14" s="42">
        <v>22</v>
      </c>
      <c r="H14" s="42">
        <v>13</v>
      </c>
      <c r="I14" s="42">
        <v>15</v>
      </c>
      <c r="J14" s="42"/>
      <c r="K14" s="42"/>
      <c r="L14" s="42"/>
      <c r="M14" s="43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</row>
    <row r="15" spans="1:395" ht="18.75" x14ac:dyDescent="0.25">
      <c r="A15" s="10"/>
      <c r="B15" s="38"/>
      <c r="C15" s="66"/>
      <c r="D15" s="29">
        <f>D14/D14</f>
        <v>1</v>
      </c>
      <c r="E15" s="30">
        <f>E14/D14</f>
        <v>7.2164948453608241E-2</v>
      </c>
      <c r="F15" s="31">
        <f>F14/D14</f>
        <v>0.41237113402061853</v>
      </c>
      <c r="G15" s="31">
        <f>G14/D14</f>
        <v>0.22680412371134021</v>
      </c>
      <c r="H15" s="31">
        <f>H14/D14</f>
        <v>0.13402061855670103</v>
      </c>
      <c r="I15" s="31">
        <f>I14/D14</f>
        <v>0.15463917525773196</v>
      </c>
      <c r="J15" s="31">
        <f>J14/D14</f>
        <v>0</v>
      </c>
      <c r="K15" s="31">
        <f>K14/D14</f>
        <v>0</v>
      </c>
      <c r="L15" s="31">
        <f>L14/D14</f>
        <v>0</v>
      </c>
      <c r="M15" s="32">
        <f>M14/D14</f>
        <v>0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</row>
    <row r="16" spans="1:395" ht="19.5" thickBot="1" x14ac:dyDescent="0.3">
      <c r="A16" s="10"/>
      <c r="B16" s="38"/>
      <c r="C16" s="67"/>
      <c r="D16" s="33">
        <f>IF(D8=0,"",D14/D8)</f>
        <v>2.3139312977099237E-2</v>
      </c>
      <c r="E16" s="34">
        <f t="shared" ref="E16:M16" si="3">IF(E8=0,"",E14/E8)</f>
        <v>2.0833333333333332E-2</v>
      </c>
      <c r="F16" s="35">
        <f t="shared" si="3"/>
        <v>3.2894736842105261E-2</v>
      </c>
      <c r="G16" s="35">
        <f t="shared" si="3"/>
        <v>2.4691358024691357E-2</v>
      </c>
      <c r="H16" s="35">
        <f t="shared" si="3"/>
        <v>1.555023923444976E-2</v>
      </c>
      <c r="I16" s="35">
        <f t="shared" si="3"/>
        <v>2.4E-2</v>
      </c>
      <c r="J16" s="35">
        <f t="shared" si="3"/>
        <v>0</v>
      </c>
      <c r="K16" s="35">
        <f t="shared" si="3"/>
        <v>0</v>
      </c>
      <c r="L16" s="35">
        <f t="shared" si="3"/>
        <v>0</v>
      </c>
      <c r="M16" s="36">
        <f t="shared" si="3"/>
        <v>0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</row>
    <row r="17" spans="2:395" ht="18.75" x14ac:dyDescent="0.25">
      <c r="B17" s="38"/>
      <c r="C17" s="68" t="s">
        <v>12</v>
      </c>
      <c r="D17" s="40">
        <f>SUM(E17:M17)</f>
        <v>27</v>
      </c>
      <c r="E17" s="41">
        <v>3</v>
      </c>
      <c r="F17" s="42">
        <v>7</v>
      </c>
      <c r="G17" s="42">
        <v>7</v>
      </c>
      <c r="H17" s="42">
        <v>5</v>
      </c>
      <c r="I17" s="42">
        <v>4</v>
      </c>
      <c r="J17" s="42"/>
      <c r="K17" s="42"/>
      <c r="L17" s="42"/>
      <c r="M17" s="43">
        <v>1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</row>
    <row r="18" spans="2:395" ht="18.75" x14ac:dyDescent="0.25">
      <c r="B18" s="38"/>
      <c r="C18" s="66"/>
      <c r="D18" s="29">
        <f>D17/D17</f>
        <v>1</v>
      </c>
      <c r="E18" s="30">
        <f>E17/D17</f>
        <v>0.1111111111111111</v>
      </c>
      <c r="F18" s="31">
        <f>F17/D17</f>
        <v>0.25925925925925924</v>
      </c>
      <c r="G18" s="31">
        <f>G17/D17</f>
        <v>0.25925925925925924</v>
      </c>
      <c r="H18" s="31">
        <f>H17/D17</f>
        <v>0.18518518518518517</v>
      </c>
      <c r="I18" s="31">
        <f>I17/D17</f>
        <v>0.14814814814814814</v>
      </c>
      <c r="J18" s="31">
        <f>J17/D17</f>
        <v>0</v>
      </c>
      <c r="K18" s="31">
        <f>K17/D17</f>
        <v>0</v>
      </c>
      <c r="L18" s="31">
        <f>L17/D17</f>
        <v>0</v>
      </c>
      <c r="M18" s="32">
        <f>M17/D17</f>
        <v>3.7037037037037035E-2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</row>
    <row r="19" spans="2:395" ht="19.5" thickBot="1" x14ac:dyDescent="0.3">
      <c r="B19" s="38"/>
      <c r="C19" s="67"/>
      <c r="D19" s="33">
        <f>IF(D8=0,"",D17/D8)</f>
        <v>6.4408396946564889E-3</v>
      </c>
      <c r="E19" s="34">
        <f t="shared" ref="E19:M19" si="4">IF(E8=0,"",E17/E8)</f>
        <v>8.9285714285714281E-3</v>
      </c>
      <c r="F19" s="35">
        <f t="shared" si="4"/>
        <v>5.7565789473684207E-3</v>
      </c>
      <c r="G19" s="35">
        <f t="shared" si="4"/>
        <v>7.8563411896745237E-3</v>
      </c>
      <c r="H19" s="35">
        <f t="shared" si="4"/>
        <v>5.9808612440191387E-3</v>
      </c>
      <c r="I19" s="35">
        <f t="shared" si="4"/>
        <v>6.4000000000000003E-3</v>
      </c>
      <c r="J19" s="35">
        <f t="shared" si="4"/>
        <v>0</v>
      </c>
      <c r="K19" s="35">
        <f t="shared" si="4"/>
        <v>0</v>
      </c>
      <c r="L19" s="35">
        <f t="shared" si="4"/>
        <v>0</v>
      </c>
      <c r="M19" s="36">
        <f t="shared" si="4"/>
        <v>0.04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</row>
    <row r="20" spans="2:395" ht="18.75" x14ac:dyDescent="0.25">
      <c r="B20" s="38"/>
      <c r="C20" s="69" t="s">
        <v>15</v>
      </c>
      <c r="D20" s="40">
        <f>SUM(E20:M20)</f>
        <v>79</v>
      </c>
      <c r="E20" s="41">
        <v>12</v>
      </c>
      <c r="F20" s="42">
        <v>27</v>
      </c>
      <c r="G20" s="42">
        <v>20</v>
      </c>
      <c r="H20" s="42">
        <v>12</v>
      </c>
      <c r="I20" s="42">
        <v>7</v>
      </c>
      <c r="J20" s="42">
        <v>1</v>
      </c>
      <c r="K20" s="42"/>
      <c r="L20" s="42"/>
      <c r="M20" s="43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</row>
    <row r="21" spans="2:395" ht="18.75" x14ac:dyDescent="0.25">
      <c r="B21" s="38"/>
      <c r="C21" s="70"/>
      <c r="D21" s="29">
        <f>D20/D20</f>
        <v>1</v>
      </c>
      <c r="E21" s="30">
        <f>E20/D20</f>
        <v>0.15189873417721519</v>
      </c>
      <c r="F21" s="31">
        <f>F20/D20</f>
        <v>0.34177215189873417</v>
      </c>
      <c r="G21" s="31">
        <f>G20/D20</f>
        <v>0.25316455696202533</v>
      </c>
      <c r="H21" s="31">
        <f>H20/D20</f>
        <v>0.15189873417721519</v>
      </c>
      <c r="I21" s="31">
        <f>I20/D20</f>
        <v>8.8607594936708861E-2</v>
      </c>
      <c r="J21" s="31">
        <f>J20/D20</f>
        <v>1.2658227848101266E-2</v>
      </c>
      <c r="K21" s="31">
        <f>K20/D20</f>
        <v>0</v>
      </c>
      <c r="L21" s="31">
        <f>L20/D20</f>
        <v>0</v>
      </c>
      <c r="M21" s="32">
        <f>M20/D20</f>
        <v>0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</row>
    <row r="22" spans="2:395" ht="19.5" thickBot="1" x14ac:dyDescent="0.3">
      <c r="B22" s="38"/>
      <c r="C22" s="71"/>
      <c r="D22" s="33">
        <f>IF(D8=0,"",D20/D8)</f>
        <v>1.8845419847328244E-2</v>
      </c>
      <c r="E22" s="34">
        <f t="shared" ref="E22:M22" si="5">IF(E8=0,"",E20/E8)</f>
        <v>3.5714285714285712E-2</v>
      </c>
      <c r="F22" s="35">
        <f t="shared" si="5"/>
        <v>2.2203947368421052E-2</v>
      </c>
      <c r="G22" s="35">
        <f t="shared" si="5"/>
        <v>2.2446689113355778E-2</v>
      </c>
      <c r="H22" s="35">
        <f t="shared" si="5"/>
        <v>1.4354066985645933E-2</v>
      </c>
      <c r="I22" s="35">
        <f t="shared" si="5"/>
        <v>1.12E-2</v>
      </c>
      <c r="J22" s="35">
        <f t="shared" si="5"/>
        <v>7.4074074074074077E-3</v>
      </c>
      <c r="K22" s="35">
        <f t="shared" si="5"/>
        <v>0</v>
      </c>
      <c r="L22" s="35">
        <f t="shared" si="5"/>
        <v>0</v>
      </c>
      <c r="M22" s="36">
        <f t="shared" si="5"/>
        <v>0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</row>
    <row r="23" spans="2:395" ht="18.75" x14ac:dyDescent="0.25">
      <c r="B23" s="38"/>
      <c r="C23" s="68" t="s">
        <v>2</v>
      </c>
      <c r="D23" s="40">
        <f>SUM(E23:M23)</f>
        <v>507</v>
      </c>
      <c r="E23" s="41">
        <v>26</v>
      </c>
      <c r="F23" s="42">
        <v>90</v>
      </c>
      <c r="G23" s="42">
        <v>63</v>
      </c>
      <c r="H23" s="42">
        <v>91</v>
      </c>
      <c r="I23" s="42">
        <v>126</v>
      </c>
      <c r="J23" s="42">
        <v>50</v>
      </c>
      <c r="K23" s="42">
        <v>39</v>
      </c>
      <c r="L23" s="42">
        <v>20</v>
      </c>
      <c r="M23" s="43">
        <v>2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</row>
    <row r="24" spans="2:395" x14ac:dyDescent="0.25">
      <c r="B24" s="38"/>
      <c r="C24" s="66"/>
      <c r="D24" s="29">
        <f>D23/D23</f>
        <v>1</v>
      </c>
      <c r="E24" s="30">
        <f>E23/D23</f>
        <v>5.128205128205128E-2</v>
      </c>
      <c r="F24" s="31">
        <f>F23/D23</f>
        <v>0.17751479289940827</v>
      </c>
      <c r="G24" s="31">
        <f>G23/D23</f>
        <v>0.1242603550295858</v>
      </c>
      <c r="H24" s="31">
        <f>H23/D23</f>
        <v>0.17948717948717949</v>
      </c>
      <c r="I24" s="31">
        <f>I23/D23</f>
        <v>0.24852071005917159</v>
      </c>
      <c r="J24" s="31">
        <f>J23/D23</f>
        <v>9.8619329388560162E-2</v>
      </c>
      <c r="K24" s="31">
        <f>K23/D23</f>
        <v>7.6923076923076927E-2</v>
      </c>
      <c r="L24" s="31">
        <f>L23/D23</f>
        <v>3.9447731755424063E-2</v>
      </c>
      <c r="M24" s="32">
        <f>M23/D23</f>
        <v>3.9447731755424065E-3</v>
      </c>
    </row>
    <row r="25" spans="2:395" ht="16.5" thickBot="1" x14ac:dyDescent="0.3">
      <c r="B25" s="39"/>
      <c r="C25" s="72"/>
      <c r="D25" s="44">
        <f>IF(D8=0,"",D23/D8)</f>
        <v>0.12094465648854962</v>
      </c>
      <c r="E25" s="45">
        <f t="shared" ref="E25:M25" si="6">IF(E8=0,"",E23/E8)</f>
        <v>7.7380952380952384E-2</v>
      </c>
      <c r="F25" s="46">
        <f t="shared" si="6"/>
        <v>7.4013157894736836E-2</v>
      </c>
      <c r="G25" s="46">
        <f t="shared" si="6"/>
        <v>7.0707070707070704E-2</v>
      </c>
      <c r="H25" s="46">
        <f t="shared" si="6"/>
        <v>0.10885167464114832</v>
      </c>
      <c r="I25" s="46">
        <f t="shared" si="6"/>
        <v>0.2016</v>
      </c>
      <c r="J25" s="46">
        <f t="shared" si="6"/>
        <v>0.37037037037037035</v>
      </c>
      <c r="K25" s="46">
        <f t="shared" si="6"/>
        <v>0.37864077669902912</v>
      </c>
      <c r="L25" s="46">
        <f t="shared" si="6"/>
        <v>0.8</v>
      </c>
      <c r="M25" s="47">
        <f t="shared" si="6"/>
        <v>0.08</v>
      </c>
    </row>
    <row r="26" spans="2:395" x14ac:dyDescent="0.25">
      <c r="B26" s="73" t="s">
        <v>6</v>
      </c>
      <c r="C26" s="74"/>
      <c r="D26" s="22">
        <f>SUM(E26:M26)</f>
        <v>173</v>
      </c>
      <c r="E26" s="23">
        <f>E29+E32+E35</f>
        <v>14</v>
      </c>
      <c r="F26" s="24">
        <f t="shared" ref="F26:M26" si="7">F29+F32+F35</f>
        <v>35</v>
      </c>
      <c r="G26" s="24">
        <f t="shared" si="7"/>
        <v>40</v>
      </c>
      <c r="H26" s="24">
        <f t="shared" si="7"/>
        <v>46</v>
      </c>
      <c r="I26" s="24">
        <f t="shared" si="7"/>
        <v>35</v>
      </c>
      <c r="J26" s="24">
        <f t="shared" si="7"/>
        <v>1</v>
      </c>
      <c r="K26" s="24">
        <f>K29+K32+K35</f>
        <v>1</v>
      </c>
      <c r="L26" s="24">
        <f t="shared" si="7"/>
        <v>0</v>
      </c>
      <c r="M26" s="25">
        <f t="shared" si="7"/>
        <v>1</v>
      </c>
    </row>
    <row r="27" spans="2:395" x14ac:dyDescent="0.25">
      <c r="B27" s="75"/>
      <c r="C27" s="76"/>
      <c r="D27" s="29">
        <f>D26/D26</f>
        <v>1</v>
      </c>
      <c r="E27" s="30">
        <f>E26/D26</f>
        <v>8.0924855491329481E-2</v>
      </c>
      <c r="F27" s="31">
        <f>F26/D26</f>
        <v>0.20231213872832371</v>
      </c>
      <c r="G27" s="31">
        <f>G26/D26</f>
        <v>0.23121387283236994</v>
      </c>
      <c r="H27" s="31">
        <f>H26/D26</f>
        <v>0.26589595375722541</v>
      </c>
      <c r="I27" s="31">
        <f>I26/D26</f>
        <v>0.20231213872832371</v>
      </c>
      <c r="J27" s="31">
        <f>J26/D26</f>
        <v>5.7803468208092483E-3</v>
      </c>
      <c r="K27" s="31">
        <f>K26/D26</f>
        <v>5.7803468208092483E-3</v>
      </c>
      <c r="L27" s="31">
        <f>L26/D26</f>
        <v>0</v>
      </c>
      <c r="M27" s="32">
        <f>M26/D26</f>
        <v>5.7803468208092483E-3</v>
      </c>
    </row>
    <row r="28" spans="2:395" ht="16.5" thickBot="1" x14ac:dyDescent="0.3">
      <c r="B28" s="77"/>
      <c r="C28" s="78"/>
      <c r="D28" s="33">
        <f t="shared" ref="D28:K28" si="8">IF(D26=0,"",D26/D26)</f>
        <v>1</v>
      </c>
      <c r="E28" s="34">
        <f t="shared" si="8"/>
        <v>1</v>
      </c>
      <c r="F28" s="35">
        <f t="shared" si="8"/>
        <v>1</v>
      </c>
      <c r="G28" s="35">
        <f t="shared" si="8"/>
        <v>1</v>
      </c>
      <c r="H28" s="35">
        <f t="shared" si="8"/>
        <v>1</v>
      </c>
      <c r="I28" s="35">
        <f t="shared" si="8"/>
        <v>1</v>
      </c>
      <c r="J28" s="35">
        <f t="shared" si="8"/>
        <v>1</v>
      </c>
      <c r="K28" s="35">
        <f t="shared" si="8"/>
        <v>1</v>
      </c>
      <c r="L28" s="35" t="str">
        <f>IF(L26=0,"",L26/L26)</f>
        <v/>
      </c>
      <c r="M28" s="36">
        <f>IF(M26=0,"",M26/M26)</f>
        <v>1</v>
      </c>
    </row>
    <row r="29" spans="2:395" x14ac:dyDescent="0.25">
      <c r="B29" s="59"/>
      <c r="C29" s="65" t="s">
        <v>5</v>
      </c>
      <c r="D29" s="40">
        <f>SUM(E29:M29)</f>
        <v>32</v>
      </c>
      <c r="E29" s="41">
        <v>1</v>
      </c>
      <c r="F29" s="42">
        <v>6</v>
      </c>
      <c r="G29" s="42">
        <v>6</v>
      </c>
      <c r="H29" s="42">
        <v>14</v>
      </c>
      <c r="I29" s="42">
        <v>5</v>
      </c>
      <c r="J29" s="42"/>
      <c r="K29" s="42"/>
      <c r="L29" s="42"/>
      <c r="M29" s="43"/>
    </row>
    <row r="30" spans="2:395" x14ac:dyDescent="0.25">
      <c r="B30" s="60"/>
      <c r="C30" s="66"/>
      <c r="D30" s="29">
        <f>D29/D29</f>
        <v>1</v>
      </c>
      <c r="E30" s="30">
        <f>E29/D29</f>
        <v>3.125E-2</v>
      </c>
      <c r="F30" s="31">
        <f>F29/D29</f>
        <v>0.1875</v>
      </c>
      <c r="G30" s="31">
        <f>G29/D29</f>
        <v>0.1875</v>
      </c>
      <c r="H30" s="31">
        <f>H29/D29</f>
        <v>0.4375</v>
      </c>
      <c r="I30" s="31">
        <f>I29/D29</f>
        <v>0.15625</v>
      </c>
      <c r="J30" s="31">
        <f>J29/D29</f>
        <v>0</v>
      </c>
      <c r="K30" s="31">
        <f>K29/D29</f>
        <v>0</v>
      </c>
      <c r="L30" s="31">
        <f>L29/D29</f>
        <v>0</v>
      </c>
      <c r="M30" s="32">
        <f>M29/D29</f>
        <v>0</v>
      </c>
    </row>
    <row r="31" spans="2:395" ht="16.5" thickBot="1" x14ac:dyDescent="0.3">
      <c r="B31" s="60"/>
      <c r="C31" s="67"/>
      <c r="D31" s="33">
        <f>IF(D26=0,"",D29/D26)</f>
        <v>0.18497109826589594</v>
      </c>
      <c r="E31" s="34">
        <f t="shared" ref="E31:M31" si="9">IF(E26=0,"",E29/E26)</f>
        <v>7.1428571428571425E-2</v>
      </c>
      <c r="F31" s="35">
        <f t="shared" si="9"/>
        <v>0.17142857142857143</v>
      </c>
      <c r="G31" s="35">
        <f t="shared" si="9"/>
        <v>0.15</v>
      </c>
      <c r="H31" s="35">
        <f t="shared" si="9"/>
        <v>0.30434782608695654</v>
      </c>
      <c r="I31" s="35">
        <f t="shared" si="9"/>
        <v>0.14285714285714285</v>
      </c>
      <c r="J31" s="35">
        <f t="shared" si="9"/>
        <v>0</v>
      </c>
      <c r="K31" s="35">
        <f t="shared" si="9"/>
        <v>0</v>
      </c>
      <c r="L31" s="35" t="str">
        <f t="shared" si="9"/>
        <v/>
      </c>
      <c r="M31" s="36">
        <f t="shared" si="9"/>
        <v>0</v>
      </c>
    </row>
    <row r="32" spans="2:395" x14ac:dyDescent="0.25">
      <c r="B32" s="60"/>
      <c r="C32" s="68" t="s">
        <v>13</v>
      </c>
      <c r="D32" s="40">
        <f>SUM(E32:M32)</f>
        <v>129</v>
      </c>
      <c r="E32" s="41">
        <v>10</v>
      </c>
      <c r="F32" s="42">
        <v>27</v>
      </c>
      <c r="G32" s="42">
        <v>30</v>
      </c>
      <c r="H32" s="42">
        <v>30</v>
      </c>
      <c r="I32" s="42">
        <v>30</v>
      </c>
      <c r="J32" s="42">
        <v>1</v>
      </c>
      <c r="K32" s="42">
        <v>1</v>
      </c>
      <c r="L32" s="42"/>
      <c r="M32" s="43"/>
    </row>
    <row r="33" spans="2:13" x14ac:dyDescent="0.25">
      <c r="B33" s="60"/>
      <c r="C33" s="66"/>
      <c r="D33" s="29">
        <f>D32/D32</f>
        <v>1</v>
      </c>
      <c r="E33" s="30">
        <f>E32/D32</f>
        <v>7.7519379844961239E-2</v>
      </c>
      <c r="F33" s="31">
        <f>F32/D32</f>
        <v>0.20930232558139536</v>
      </c>
      <c r="G33" s="31">
        <f>G32/D32</f>
        <v>0.23255813953488372</v>
      </c>
      <c r="H33" s="31">
        <f>H32/D32</f>
        <v>0.23255813953488372</v>
      </c>
      <c r="I33" s="31">
        <f>I32/D32</f>
        <v>0.23255813953488372</v>
      </c>
      <c r="J33" s="31">
        <f>J32/D32</f>
        <v>7.7519379844961239E-3</v>
      </c>
      <c r="K33" s="31">
        <f>K32/D32</f>
        <v>7.7519379844961239E-3</v>
      </c>
      <c r="L33" s="31">
        <f>L32/D32</f>
        <v>0</v>
      </c>
      <c r="M33" s="32">
        <f>M32/D32</f>
        <v>0</v>
      </c>
    </row>
    <row r="34" spans="2:13" ht="16.5" thickBot="1" x14ac:dyDescent="0.3">
      <c r="B34" s="60"/>
      <c r="C34" s="67"/>
      <c r="D34" s="33">
        <f>IF(D26=0,"",D32/D26)</f>
        <v>0.74566473988439308</v>
      </c>
      <c r="E34" s="34">
        <f t="shared" ref="E34:M34" si="10">IF(E26=0,"",E32/E26)</f>
        <v>0.7142857142857143</v>
      </c>
      <c r="F34" s="35">
        <f t="shared" si="10"/>
        <v>0.77142857142857146</v>
      </c>
      <c r="G34" s="35">
        <f t="shared" si="10"/>
        <v>0.75</v>
      </c>
      <c r="H34" s="35">
        <f t="shared" si="10"/>
        <v>0.65217391304347827</v>
      </c>
      <c r="I34" s="35">
        <f t="shared" si="10"/>
        <v>0.8571428571428571</v>
      </c>
      <c r="J34" s="35">
        <f t="shared" si="10"/>
        <v>1</v>
      </c>
      <c r="K34" s="35">
        <f t="shared" si="10"/>
        <v>1</v>
      </c>
      <c r="L34" s="35" t="str">
        <f t="shared" si="10"/>
        <v/>
      </c>
      <c r="M34" s="36">
        <f t="shared" si="10"/>
        <v>0</v>
      </c>
    </row>
    <row r="35" spans="2:13" x14ac:dyDescent="0.25">
      <c r="B35" s="60"/>
      <c r="C35" s="68" t="s">
        <v>14</v>
      </c>
      <c r="D35" s="40">
        <f>SUM(E35:M35)</f>
        <v>12</v>
      </c>
      <c r="E35" s="41">
        <v>3</v>
      </c>
      <c r="F35" s="42">
        <v>2</v>
      </c>
      <c r="G35" s="42">
        <v>4</v>
      </c>
      <c r="H35" s="42">
        <v>2</v>
      </c>
      <c r="I35" s="42"/>
      <c r="J35" s="42"/>
      <c r="K35" s="42"/>
      <c r="L35" s="42"/>
      <c r="M35" s="43">
        <v>1</v>
      </c>
    </row>
    <row r="36" spans="2:13" x14ac:dyDescent="0.25">
      <c r="B36" s="60"/>
      <c r="C36" s="66"/>
      <c r="D36" s="29">
        <f>D35/D35</f>
        <v>1</v>
      </c>
      <c r="E36" s="30">
        <f>E35/D35</f>
        <v>0.25</v>
      </c>
      <c r="F36" s="31">
        <f>F35/D35</f>
        <v>0.16666666666666666</v>
      </c>
      <c r="G36" s="31">
        <f>G35/D35</f>
        <v>0.33333333333333331</v>
      </c>
      <c r="H36" s="31">
        <f>H35/D35</f>
        <v>0.16666666666666666</v>
      </c>
      <c r="I36" s="31">
        <f>I35/D35</f>
        <v>0</v>
      </c>
      <c r="J36" s="31">
        <f>J35/D35</f>
        <v>0</v>
      </c>
      <c r="K36" s="31">
        <f>K35/D35</f>
        <v>0</v>
      </c>
      <c r="L36" s="31">
        <f>L35/D35</f>
        <v>0</v>
      </c>
      <c r="M36" s="32">
        <f>M35/D35</f>
        <v>8.3333333333333329E-2</v>
      </c>
    </row>
    <row r="37" spans="2:13" ht="16.5" thickBot="1" x14ac:dyDescent="0.3">
      <c r="B37" s="62"/>
      <c r="C37" s="72"/>
      <c r="D37" s="44">
        <f>IF(D26=0,"",D35/D26)</f>
        <v>6.9364161849710976E-2</v>
      </c>
      <c r="E37" s="45">
        <f t="shared" ref="E37:M37" si="11">IF(E26=0,"",E35/E26)</f>
        <v>0.21428571428571427</v>
      </c>
      <c r="F37" s="46">
        <f t="shared" si="11"/>
        <v>5.7142857142857141E-2</v>
      </c>
      <c r="G37" s="46">
        <f t="shared" si="11"/>
        <v>0.1</v>
      </c>
      <c r="H37" s="46">
        <f t="shared" si="11"/>
        <v>4.3478260869565216E-2</v>
      </c>
      <c r="I37" s="46">
        <f t="shared" si="11"/>
        <v>0</v>
      </c>
      <c r="J37" s="46">
        <f t="shared" si="11"/>
        <v>0</v>
      </c>
      <c r="K37" s="46">
        <f t="shared" si="11"/>
        <v>0</v>
      </c>
      <c r="L37" s="46" t="str">
        <f t="shared" si="11"/>
        <v/>
      </c>
      <c r="M37" s="47">
        <f t="shared" si="11"/>
        <v>1</v>
      </c>
    </row>
    <row r="38" spans="2:13" x14ac:dyDescent="0.25">
      <c r="B38" s="73" t="s">
        <v>10</v>
      </c>
      <c r="C38" s="74"/>
      <c r="D38" s="22">
        <f>SUM(E38:M38)</f>
        <v>609</v>
      </c>
      <c r="E38" s="26">
        <f>E41+E44</f>
        <v>278</v>
      </c>
      <c r="F38" s="27">
        <f t="shared" ref="F38:M38" si="12">F41+F44</f>
        <v>207</v>
      </c>
      <c r="G38" s="27">
        <f t="shared" si="12"/>
        <v>74</v>
      </c>
      <c r="H38" s="27">
        <f t="shared" si="12"/>
        <v>35</v>
      </c>
      <c r="I38" s="27">
        <f t="shared" si="12"/>
        <v>10</v>
      </c>
      <c r="J38" s="27">
        <f t="shared" si="12"/>
        <v>0</v>
      </c>
      <c r="K38" s="27">
        <f>K41+K44</f>
        <v>0</v>
      </c>
      <c r="L38" s="27">
        <f t="shared" si="12"/>
        <v>0</v>
      </c>
      <c r="M38" s="28">
        <f t="shared" si="12"/>
        <v>5</v>
      </c>
    </row>
    <row r="39" spans="2:13" x14ac:dyDescent="0.25">
      <c r="B39" s="75"/>
      <c r="C39" s="76"/>
      <c r="D39" s="29">
        <f>D38/D38</f>
        <v>1</v>
      </c>
      <c r="E39" s="30">
        <f>E38/D38</f>
        <v>0.45648604269293924</v>
      </c>
      <c r="F39" s="31">
        <f>F38/D38</f>
        <v>0.33990147783251229</v>
      </c>
      <c r="G39" s="31">
        <f>G38/D38</f>
        <v>0.12151067323481117</v>
      </c>
      <c r="H39" s="31">
        <f>H38/D38</f>
        <v>5.7471264367816091E-2</v>
      </c>
      <c r="I39" s="31">
        <f>I38/D38</f>
        <v>1.6420361247947456E-2</v>
      </c>
      <c r="J39" s="31">
        <f>J38/D38</f>
        <v>0</v>
      </c>
      <c r="K39" s="31">
        <f>K38/D38</f>
        <v>0</v>
      </c>
      <c r="L39" s="31">
        <f>L38/D38</f>
        <v>0</v>
      </c>
      <c r="M39" s="32">
        <f>M38/D38</f>
        <v>8.2101806239737278E-3</v>
      </c>
    </row>
    <row r="40" spans="2:13" ht="16.5" thickBot="1" x14ac:dyDescent="0.3">
      <c r="B40" s="77"/>
      <c r="C40" s="78"/>
      <c r="D40" s="33">
        <f>IF(D38=0,"",D38/D38)</f>
        <v>1</v>
      </c>
      <c r="E40" s="34">
        <f t="shared" ref="E40:M40" si="13">IF(E38=0,"",E38/E38)</f>
        <v>1</v>
      </c>
      <c r="F40" s="35">
        <f t="shared" si="13"/>
        <v>1</v>
      </c>
      <c r="G40" s="35">
        <f t="shared" si="13"/>
        <v>1</v>
      </c>
      <c r="H40" s="35">
        <f t="shared" si="13"/>
        <v>1</v>
      </c>
      <c r="I40" s="35">
        <f t="shared" si="13"/>
        <v>1</v>
      </c>
      <c r="J40" s="35" t="str">
        <f t="shared" si="13"/>
        <v/>
      </c>
      <c r="K40" s="35" t="str">
        <f t="shared" si="13"/>
        <v/>
      </c>
      <c r="L40" s="35" t="str">
        <f t="shared" si="13"/>
        <v/>
      </c>
      <c r="M40" s="36">
        <f t="shared" si="13"/>
        <v>1</v>
      </c>
    </row>
    <row r="41" spans="2:13" x14ac:dyDescent="0.25">
      <c r="B41" s="59"/>
      <c r="C41" s="65" t="s">
        <v>11</v>
      </c>
      <c r="D41" s="40">
        <f>SUM(E41:M41)</f>
        <v>411</v>
      </c>
      <c r="E41" s="41">
        <v>197</v>
      </c>
      <c r="F41" s="42">
        <v>131</v>
      </c>
      <c r="G41" s="42">
        <v>48</v>
      </c>
      <c r="H41" s="42">
        <v>25</v>
      </c>
      <c r="I41" s="42">
        <v>8</v>
      </c>
      <c r="J41" s="42"/>
      <c r="K41" s="42"/>
      <c r="L41" s="42"/>
      <c r="M41" s="43">
        <v>2</v>
      </c>
    </row>
    <row r="42" spans="2:13" x14ac:dyDescent="0.25">
      <c r="B42" s="60"/>
      <c r="C42" s="66"/>
      <c r="D42" s="29">
        <f>D41/D41</f>
        <v>1</v>
      </c>
      <c r="E42" s="30">
        <f>E41/D41</f>
        <v>0.47931873479318737</v>
      </c>
      <c r="F42" s="31">
        <f>F41/D41</f>
        <v>0.31873479318734793</v>
      </c>
      <c r="G42" s="31">
        <f>G41/D41</f>
        <v>0.11678832116788321</v>
      </c>
      <c r="H42" s="31">
        <f>H41/D41</f>
        <v>6.0827250608272508E-2</v>
      </c>
      <c r="I42" s="31">
        <f>I41/D41</f>
        <v>1.9464720194647202E-2</v>
      </c>
      <c r="J42" s="31">
        <f>J41/D41</f>
        <v>0</v>
      </c>
      <c r="K42" s="31">
        <f>K41/D41</f>
        <v>0</v>
      </c>
      <c r="L42" s="31">
        <f>L41/D41</f>
        <v>0</v>
      </c>
      <c r="M42" s="32">
        <f>M41/D41</f>
        <v>4.8661800486618006E-3</v>
      </c>
    </row>
    <row r="43" spans="2:13" ht="16.5" thickBot="1" x14ac:dyDescent="0.3">
      <c r="B43" s="60"/>
      <c r="C43" s="67"/>
      <c r="D43" s="33">
        <f>IF(D38=0,"",D41/D38)</f>
        <v>0.67487684729064035</v>
      </c>
      <c r="E43" s="34">
        <f t="shared" ref="E43:M43" si="14">IF(E38=0,"",E41/E38)</f>
        <v>0.70863309352517989</v>
      </c>
      <c r="F43" s="35">
        <f t="shared" si="14"/>
        <v>0.63285024154589375</v>
      </c>
      <c r="G43" s="35">
        <f t="shared" si="14"/>
        <v>0.64864864864864868</v>
      </c>
      <c r="H43" s="35">
        <f t="shared" si="14"/>
        <v>0.7142857142857143</v>
      </c>
      <c r="I43" s="35">
        <f t="shared" si="14"/>
        <v>0.8</v>
      </c>
      <c r="J43" s="35" t="str">
        <f t="shared" si="14"/>
        <v/>
      </c>
      <c r="K43" s="35" t="str">
        <f t="shared" si="14"/>
        <v/>
      </c>
      <c r="L43" s="35" t="str">
        <f t="shared" si="14"/>
        <v/>
      </c>
      <c r="M43" s="36">
        <f t="shared" si="14"/>
        <v>0.4</v>
      </c>
    </row>
    <row r="44" spans="2:13" x14ac:dyDescent="0.25">
      <c r="B44" s="60"/>
      <c r="C44" s="68" t="s">
        <v>9</v>
      </c>
      <c r="D44" s="40">
        <f>SUM(E44:M44)</f>
        <v>198</v>
      </c>
      <c r="E44" s="41">
        <v>81</v>
      </c>
      <c r="F44" s="42">
        <v>76</v>
      </c>
      <c r="G44" s="42">
        <v>26</v>
      </c>
      <c r="H44" s="42">
        <v>10</v>
      </c>
      <c r="I44" s="42">
        <v>2</v>
      </c>
      <c r="J44" s="42"/>
      <c r="K44" s="42"/>
      <c r="L44" s="42"/>
      <c r="M44" s="43">
        <v>3</v>
      </c>
    </row>
    <row r="45" spans="2:13" x14ac:dyDescent="0.25">
      <c r="B45" s="60"/>
      <c r="C45" s="66"/>
      <c r="D45" s="29">
        <f>D44/D44</f>
        <v>1</v>
      </c>
      <c r="E45" s="30">
        <f>E44/D44</f>
        <v>0.40909090909090912</v>
      </c>
      <c r="F45" s="31">
        <f>F44/D44</f>
        <v>0.38383838383838381</v>
      </c>
      <c r="G45" s="31">
        <f>G44/D44</f>
        <v>0.13131313131313133</v>
      </c>
      <c r="H45" s="31">
        <f>H44/D44</f>
        <v>5.0505050505050504E-2</v>
      </c>
      <c r="I45" s="31">
        <f>I44/D44</f>
        <v>1.0101010101010102E-2</v>
      </c>
      <c r="J45" s="31">
        <f>J44/D44</f>
        <v>0</v>
      </c>
      <c r="K45" s="31">
        <f>K44/D44</f>
        <v>0</v>
      </c>
      <c r="L45" s="31">
        <f>L44/D44</f>
        <v>0</v>
      </c>
      <c r="M45" s="32">
        <f>M44/D44</f>
        <v>1.5151515151515152E-2</v>
      </c>
    </row>
    <row r="46" spans="2:13" ht="16.5" thickBot="1" x14ac:dyDescent="0.3">
      <c r="B46" s="61"/>
      <c r="C46" s="79"/>
      <c r="D46" s="48">
        <f>IF(D38=0,"",D44/D38)</f>
        <v>0.3251231527093596</v>
      </c>
      <c r="E46" s="49">
        <f t="shared" ref="E46:M46" si="15">IF(E38=0,"",E44/E38)</f>
        <v>0.29136690647482016</v>
      </c>
      <c r="F46" s="50">
        <f t="shared" si="15"/>
        <v>0.3671497584541063</v>
      </c>
      <c r="G46" s="50">
        <f t="shared" si="15"/>
        <v>0.35135135135135137</v>
      </c>
      <c r="H46" s="50">
        <f t="shared" si="15"/>
        <v>0.2857142857142857</v>
      </c>
      <c r="I46" s="50">
        <f t="shared" si="15"/>
        <v>0.2</v>
      </c>
      <c r="J46" s="50" t="str">
        <f t="shared" si="15"/>
        <v/>
      </c>
      <c r="K46" s="50" t="str">
        <f t="shared" si="15"/>
        <v/>
      </c>
      <c r="L46" s="50" t="str">
        <f t="shared" si="15"/>
        <v/>
      </c>
      <c r="M46" s="51">
        <f t="shared" si="15"/>
        <v>0.6</v>
      </c>
    </row>
    <row r="47" spans="2:13" ht="17.25" thickTop="1" thickBot="1" x14ac:dyDescent="0.3"/>
    <row r="48" spans="2:13" s="1" customFormat="1" x14ac:dyDescent="0.4">
      <c r="B48" s="2"/>
      <c r="C48" s="52" t="s">
        <v>29</v>
      </c>
      <c r="D48" s="54" t="s">
        <v>30</v>
      </c>
      <c r="E48" s="55"/>
    </row>
    <row r="49" spans="2:5" s="1" customFormat="1" ht="16.5" thickBot="1" x14ac:dyDescent="0.45">
      <c r="B49" s="2"/>
      <c r="C49" s="53" t="s">
        <v>31</v>
      </c>
      <c r="D49" s="56" t="s">
        <v>32</v>
      </c>
      <c r="E49" s="57"/>
    </row>
  </sheetData>
  <mergeCells count="15">
    <mergeCell ref="C23:C25"/>
    <mergeCell ref="B8:C10"/>
    <mergeCell ref="C11:C13"/>
    <mergeCell ref="C14:C16"/>
    <mergeCell ref="C17:C19"/>
    <mergeCell ref="C20:C22"/>
    <mergeCell ref="B41:B46"/>
    <mergeCell ref="C41:C43"/>
    <mergeCell ref="C44:C46"/>
    <mergeCell ref="B26:C28"/>
    <mergeCell ref="B29:B37"/>
    <mergeCell ref="C29:C31"/>
    <mergeCell ref="C32:C34"/>
    <mergeCell ref="C35:C37"/>
    <mergeCell ref="B38:C40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E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+ a V t I K w A A A D 3 A A A A E g A A A E N v b m Z p Z y 9 Q Y W N r Y W d l L n h t b I S P s Q 6 C M B i E d x P f g X S n L W W S / J T B z U h C Y m J c G 2 i w C q 2 h x f J u D j 6 S r y B E U T f H u / u S u 3 v c 7 p A N b R N c Z W e V 0 S m K M E W B d U J X o j F a p k g b l P H l A g p R n k U t g 5 H W N h l s l a K j c 5 e E E O 8 9 9 j E 2 X U 0 Y p R E 5 5 N t d e Z S t Q B 9 Y / Y d D p a f a U i I O + 9 c a z n A U M 8 z Y C l M g s w m 5 0 l + A j Y O n 9 M e E d d + 4 v p P 8 J M J N A W S W Q N 4 f + B M A A P / / A w B Q S w M E F A A C A A g A A A A h A B A l M A t x B A A A h B Y A A B M A A A B G b 3 J t d W x h c y 9 T Z W N 0 a W 9 u M S 5 t 7 F d t T 9 t W F P 6 O 1 P 9 w d f c l k a I o t g M d 2 9 K q 6 0 B D l a Y N k P o h j i p D b o d X x 2 a O s 4 J Q p N l e u w R K l 6 4 l j M F 4 6 V j H V K 0 b I 6 i D p u p / 2 Z 0 T 8 o m / 0 G u b v C E f q L Z 9 m h J F e T n 3 3 v O c 5 z n n X t + T J Z O G r K l o z P / m 3 u 3 r y 0 5 J O k k j 5 6 D S K D + s 7 5 e c U g E l k E K M C 3 2 I v a j 1 k t p V a h 0 w 4 7 C m p I k e H Z Y V k g 1 h U e R i 0 Y F 4 l O c H o 9 x g v + j c 2 a 2 t F a m 9 R K 1 f q P 2 U 2 l + K 0 7 r 2 G U P K i t d u O P e / r z / a c O Y r j r 1 Y X z N j 7 C X + 9 d 0 d P s Z x s Y E Y d 2 Q + d z Y r 1 H x G T Y t a D 6 m 5 5 n 5 a + 9 T a p n b h u P r t c b X Q M B f q j 3 a O q 0 W R 6 4 9 S a 4 / a 7 H 3 X + / y q U V 6 o r x z W f v r V W V g R + R g f Z 3 y c w y e h 0 V g 8 L J 6 g m i + d Z 3 v O / Q 1 n d f P o i V m v b D q F u 7 X 1 k k j t E r V t a v 1 G r c f u D 3 t Z 7 F Q D h y O + F G 9 h j 9 y P L j n r F V O l Y f 5 Z m 1 + n J j P e o + Z G 4 4 f 1 o 6 2 d + v Y h o 4 F c k T j M R B u X J h Q S H S M K E 2 J U u 5 0 N t R S N I C J N T q H k F c P Q 5 Y m c Q b K p y 8 k P 5 X S a q K n L 6 L 1 L y N B z p A l O L Q Z 6 4 O F u N s q P a 0 u / M x T n Q Z W a e 8 7 X D H G Z a 2 F d S a e v a k o u o 4 b + Q c Q R 5 K / Z 8 p R / 6 o J s F 2 v f r O K T a A M H Q 8 m r m m o Q 1 U i F 2 2 I 5 p U W n u E j N e + 6 c 1 U o L 1 C k s o w 5 l R o k q Z Y g f s C v O e T Q j a A 5 / x F a 4 k Y 5 p O X 2 S R L 2 / + S a y U 5 x v r G y 3 4 P 5 + U X Z d F D o E 8 p P R h D w v U h e w E w h U C I q A W j v U Z l u i y n W Q z m h f E L c c r s v G 1 J C u a 3 o 2 B A b u R n A e 5 O 4 S 2 w J t S H d f V K l d Z r O 7 q A / N T E t q 2 v t 9 U i N g s G d U g u / L d + B q w v I W W B a s / t g W d j f o M r N 3 1 Q 4 O t 0 r l t O r r C 6 1 w x 3 V J z d 7 U 9 I y P N T 4 7 z b D O 4 R q Z O 5 0 v g y 1 D B p k x 8 q 6 S v i s O s P N N u 6 T O d p i F Y H M 8 2 N w P O B 8 A 7 B e D 3 b w N T B 8 M n s 7 F I K 4 c s I C H F g B 0 O Y A v 1 w / Y I c I c w J i D K H M A Z z 4 G 2 A H K P E S Z F 6 C B O D Q A Z Z m H W P M X o Q G I N j 8 I D A h Q r g W o s A W I u Q A x F y D m A s R c g J g L E H M B Y i 5 A z O N A x u N d G c + H L / T J K n S + t K 8 9 1 H 7 g H X d b 3 i P 5 1 c k h f d a 5 h T L E k F B y J P u x p L P j x S D 6 J z m i z y b c h 3 U E v S + r k j 4 7 w h 7 h h n x T J n r i L F f s I G X x J r C / i P 0 9 7 X S U f J 6 T W Z i e 8 1 Q 7 6 j O c t o 9 p 6 B Y 3 N D N J l O h 1 T b 8 1 o W m 3 Q g E K R J C a U 5 R I 1 / 2 j v r / L 7 k I 3 x q Y I M Z i T l s O 5 5 I h B M g n s j + P I N V l N J 7 A 3 D a f y y Q 8 k Q 0 q 1 U 9 H p 5 Y 3 o 4 N 5 d N P A u S u 1 5 a r O g / v A E e U 7 t n x k 2 1 5 W Y W L 5 1 K 2 s n I H g d S 0 U S D e d U r y n w K o + V Z F p W P 2 U O 8 R z G Z I Z k p h V J H 2 Z P 4 p w i e Y 9 V / A 5 + k y r E e Y x S 7 d 0 W M A X K c F B l h l H i U n v 2 f 1 P Z / 7 6 6 X Q 9 N g U 9 7 6 5 C + 6 b S z 8 L v a r h A f 7 t V 7 r / f q 9 V 6 9 3 q v X e / V 6 r 1 7 v 1 e u 9 / o e 9 1 2 s A A A D / / w M A U E s B A i 0 A F A A G A A g A A A A h A C r d q k D S A A A A N w E A A B M A A A A A A A A A A A A A A A A A A A A A A F t D b 2 5 0 Z W 5 0 X 1 R 5 c G V z X S 5 4 b W x Q S w E C L Q A U A A I A C A A A A C E A + a V t I K w A A A D 3 A A A A E g A A A A A A A A A A A A A A A A A L A w A A Q 2 9 u Z m l n L 1 B h Y 2 t h Z 2 U u e G 1 s U E s B A i 0 A F A A C A A g A A A A h A B A l M A t x B A A A h B Y A A B M A A A A A A A A A A A A A A A A A 5 w M A A E Z v c m 1 1 b G F z L 1 N l Y 3 R p b 2 4 x L m 1 Q S w U G A A A A A A M A A w D C A A A A i Q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N h A A A A A A A A 0 W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U l Q j k l Q j Q l R T k l O T Y l O T M l R T c l Q j U l O T A l R T U l O T A l O D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1 V D A 5 O j U y O j M 5 L j A x N D c 3 M j Z a I i 8 + P E V u d H J 5 I F R 5 c G U 9 I k Z p b G x D b 2 x 1 b W 5 U e X B l c y I g V m F s d W U 9 I n N C Z 1 l B Q U F B R 0 J n Q U d B Q V l B Q m d B Q U F B W U F C Z 0 F B Q U F Z R 0 J n W U d C Z 1 l H Q m d Z R 0 J n W U d C Z 1 l H Q m d B Q S I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W Q w Z G I y N y 0 0 M j c 4 L T Q 3 N G Q t Y j l k Y y 1 k Z D Y 4 Z W U z Y T J k Z T Y i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i 0 y N V Q w O T o 1 M D o x N y 4 4 N j U 4 M D Q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M 0 N W I 5 Z T c 0 L T N m Z T g t N D I 4 Y y 1 i M j A 0 L W Z l M j k 2 M T F j Y z M 4 M i I v P j x F b n R y e S B U e X B l P S J R d W V y e U l E I i B W Y W x 1 Z T 0 i c z l j N j R i M z d h L T g 3 Z j U t N D B m O S 0 4 Z D N k L W E w Y m Z m Y z g 5 O D Q w Z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0 M D U 0 Z D A y O C 1 i Y z c w L T Q 5 Y W I t Y W U 3 M i 1 j N j V i M m N h N j A 2 Y 2 M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y L T I 1 V D A 5 O j U w O j E 3 L j g 2 N T g w N D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2 J m Y j V i Z G U t Y T Q 1 Y S 0 0 M T B j L T l i M D Q t N G Q w Y j R j N T l j N D V l I i 8 + P E V u d H J 5 I F R 5 c G U 9 I l F 1 Z X J 5 S U Q i I F Z h b H V l P S J z Z T Q 0 N T E 4 Z D Y t Y z B j Y y 0 0 Y 2 Q 3 L T g z Z W M t M j l k Y 2 M y N G Q 2 O G Q w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3 Y 2 Q z Z T Y 2 O C 0 4 M z g 5 L T Q z M T A t O T d j M y 1 l N j I y M G Y 0 Y T Z m M 2 Q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0 N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V Q w O T o 1 M j o z O S 4 w M T Q 3 N z I 2 W i I v P j x F b n R y e S B U e X B l P S J G a W x s Q 2 9 s d W 1 u V H l w Z X M i I F Z h b H V l P S J z Q m d Z Q U F B Q U d C Z 0 F H Q U F Z Q U J n Q U F B Q V l B Q m d B Q U F B W U d C Z 1 l H Q m d Z R 0 J n W U d C Z 1 l H Q m d Z R 0 J n Q U E i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E 3 M D M 0 N z I t N W Z h N i 0 0 O W U w L W I z O W M t N 2 Q y N D Q y O T A y N z U 0 I i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c l Q j U l Q j E l R T U l O T A l O D h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N S U 4 O S U 4 Q S V F O S U 5 O S V B N C V F M y U 4 M S U 5 N S V F M y U 4 M i U 4 Q y V F M y U 4 M S U 5 R i V F M y U 4 M i V B O C V F M y U 4 M y V B O S V F M y U 4 M y V C Q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U l O D k l O E E l R T k l O T k l Q T Q l R T M l O D E l O T U l R T M l O D I l O E M l R T M l O D E l O U Y l R T M l O D I l Q T g l R T M l O D M l Q T k l R T M l O D M l Q k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n Q U F B Q U F B Q U F E Z V c v d D d X c V F N U V p z R V R R d E 1 X Y 1 J l T H V X N X R P b V d r K 2 U x a 0 9 X U W l D R G p n W X Z q Z 2 9 u a m c 1 W G p n c U h q Z 3 F U a m c 2 d m p n c E x s c E l u b W o 1 d m p n W m 5 q Z 2 9 z Q U F B Q U F B Q U F B Q U F B Q W R K N W J 4 T 2 c v a k V L e U J Q N H B Z U n p E Z 2 h i a m c 1 a m p n N n Z q Z z V I a m c 3 d 2 c 0 N E t 2 N D R L b z Q 0 T 3 F B Q U h l V y 9 0 N 1 d x U U 1 R W n N F V F F 0 T V d j U m V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I Q 2 s A z e y Z D v n Y T E N 3 u E L g A A A A A A g A A A A A A E G Y A A A A B A A A g A A A A U r C n Z c j B / E 9 6 P z v e 4 X D 2 3 j V L q h d x B s h C w L x x s H W / + F c A A A A A D o A A A A A C A A A g A A A A Y f y 7 a A W l o z y S a H d y P F 9 F i K W N Y 2 i s w v f D i S A K T 4 V q Z Q x Q A A A A B z E M 6 / 1 + m x T U h D z d y 0 A F n T i N 4 B y i e b j t I A F 2 C 7 5 O h D 5 e V B U u u n k y v z D Z Q l Q 3 A L N A y 4 6 z m b 5 B u h 9 3 T A 9 g X r p 0 U v 6 P y P U n o 0 q Y 7 y a f R d R W P / x A A A A A C L f w N 4 c u 5 T 0 S d F o n L 8 z r P s m j q j K S Y R l Y J x Z a U p 2 9 D i o F u N w P R k Z / E 6 t g F C 7 E T 8 8 B 3 n 3 4 Z r V H 2 Z g P 1 6 P a h g d j t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A63462611E374BBF52AA723B98C114" ma:contentTypeVersion="15" ma:contentTypeDescription="新しいドキュメントを作成します。" ma:contentTypeScope="" ma:versionID="b9ffc0fba40347d0966ab19343e0b3f2">
  <xsd:schema xmlns:xsd="http://www.w3.org/2001/XMLSchema" xmlns:xs="http://www.w3.org/2001/XMLSchema" xmlns:p="http://schemas.microsoft.com/office/2006/metadata/properties" xmlns:ns2="ca28fd7a-d299-47a1-9c6c-17a2c524f0ac" xmlns:ns3="d43fd249-1c18-4705-941c-49a90a284be9" targetNamespace="http://schemas.microsoft.com/office/2006/metadata/properties" ma:root="true" ma:fieldsID="51df402eb986d279fc7fd8dffcb5e45d" ns2:_="" ns3:_="">
    <xsd:import namespace="ca28fd7a-d299-47a1-9c6c-17a2c524f0ac"/>
    <xsd:import namespace="d43fd249-1c18-4705-941c-49a90a284be9"/>
    <xsd:element name="properties">
      <xsd:complexType>
        <xsd:sequence>
          <xsd:element name="documentManagement">
            <xsd:complexType>
              <xsd:all>
                <xsd:element ref="ns2:_x4f1a__x8b70__x540d__x79f0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fd7a-d299-47a1-9c6c-17a2c524f0ac" elementFormDefault="qualified">
    <xsd:import namespace="http://schemas.microsoft.com/office/2006/documentManagement/types"/>
    <xsd:import namespace="http://schemas.microsoft.com/office/infopath/2007/PartnerControls"/>
    <xsd:element name="_x4f1a__x8b70__x540d__x79f0_" ma:index="8" nillable="true" ma:displayName="会議名称" ma:description="ファイルの説明" ma:format="Dropdown" ma:internalName="_x4f1a__x8b70__x540d__x79f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1de5727-caee-4265-8d6c-b7843be7d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fd249-1c18-4705-941c-49a90a284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5a73b3-3d0d-4c6e-b310-c8046a00db36}" ma:internalName="TaxCatchAll" ma:showField="CatchAllData" ma:web="d43fd249-1c18-4705-941c-49a90a284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3fd249-1c18-4705-941c-49a90a284be9" xsi:nil="true"/>
    <_x4f1a__x8b70__x540d__x79f0_ xmlns="ca28fd7a-d299-47a1-9c6c-17a2c524f0ac" xsi:nil="true"/>
    <lcf76f155ced4ddcb4097134ff3c332f xmlns="ca28fd7a-d299-47a1-9c6c-17a2c524f0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821621-8CA2-4302-81D5-0264E4EDB95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2EEECE4-40DA-413C-890A-3BD7CA45F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8fd7a-d299-47a1-9c6c-17a2c524f0ac"/>
    <ds:schemaRef ds:uri="d43fd249-1c18-4705-941c-49a90a284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3E1A2B-A4E2-47B9-87E5-666012A42D0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AAF1379-82B4-4BF5-BC18-AB01B284C2EC}">
  <ds:schemaRefs>
    <ds:schemaRef ds:uri="http://schemas.microsoft.com/office/2006/metadata/properties"/>
    <ds:schemaRef ds:uri="http://schemas.microsoft.com/office/infopath/2007/PartnerControls"/>
    <ds:schemaRef ds:uri="d43fd249-1c18-4705-941c-49a90a284be9"/>
    <ds:schemaRef ds:uri="ca28fd7a-d299-47a1-9c6c-17a2c524f0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FLM</dc:creator>
  <cp:keywords/>
  <dc:description/>
  <cp:lastModifiedBy>FLM</cp:lastModifiedBy>
  <cp:revision/>
  <dcterms:created xsi:type="dcterms:W3CDTF">2025-02-25T09:48:44Z</dcterms:created>
  <dcterms:modified xsi:type="dcterms:W3CDTF">2025-05-13T08:14:42Z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2025-02-25T10:02:53Z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8c52b23b-23dc-4506-878a-7c1a078997b2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0x0101009BA63462611E374BBF52AA723B98C114</vt:lpwstr>
  </property>
  <property fmtid="{D5CDD505-2E9C-101B-9397-08002B2CF9AE}" pid="10" name="MediaServiceImageTags">
    <vt:lpwstr/>
  </property>
</Properties>
</file>