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６表の５" sheetId="1" r:id="rId1"/>
  </sheets>
  <calcPr calcId="145621"/>
</workbook>
</file>

<file path=xl/calcChain.xml><?xml version="1.0" encoding="utf-8"?>
<calcChain xmlns="http://schemas.openxmlformats.org/spreadsheetml/2006/main">
  <c r="Y57" i="1" l="1"/>
  <c r="O57" i="1"/>
  <c r="E57" i="1"/>
  <c r="D57" i="1"/>
  <c r="Y54" i="1"/>
  <c r="O54" i="1"/>
  <c r="E54" i="1"/>
  <c r="D54" i="1"/>
  <c r="Y51" i="1"/>
  <c r="O51" i="1"/>
  <c r="E51" i="1"/>
  <c r="D51" i="1"/>
  <c r="Y48" i="1"/>
  <c r="O48" i="1"/>
  <c r="E48" i="1"/>
  <c r="AJ46" i="1"/>
  <c r="Y45" i="1"/>
  <c r="O45" i="1"/>
  <c r="E45" i="1"/>
  <c r="D45" i="1"/>
  <c r="AC46" i="1" s="1"/>
  <c r="Y42" i="1"/>
  <c r="O42" i="1"/>
  <c r="E42" i="1"/>
  <c r="D42" i="1"/>
  <c r="AB41" i="1"/>
  <c r="AJ39" i="1"/>
  <c r="AI39" i="1"/>
  <c r="AH39" i="1"/>
  <c r="AH9" i="1" s="1"/>
  <c r="AG39" i="1"/>
  <c r="AF39" i="1"/>
  <c r="AE39" i="1"/>
  <c r="AD39" i="1"/>
  <c r="AD9" i="1" s="1"/>
  <c r="AD23" i="1" s="1"/>
  <c r="AC39" i="1"/>
  <c r="AB39" i="1"/>
  <c r="AA39" i="1"/>
  <c r="Z39" i="1"/>
  <c r="X39" i="1"/>
  <c r="W39" i="1"/>
  <c r="V39" i="1"/>
  <c r="V9" i="1" s="1"/>
  <c r="U39" i="1"/>
  <c r="T39" i="1"/>
  <c r="S39" i="1"/>
  <c r="R39" i="1"/>
  <c r="Q39" i="1"/>
  <c r="P39" i="1"/>
  <c r="N39" i="1"/>
  <c r="N9" i="1" s="1"/>
  <c r="M39" i="1"/>
  <c r="L39" i="1"/>
  <c r="K39" i="1"/>
  <c r="J39" i="1"/>
  <c r="J9" i="1" s="1"/>
  <c r="I39" i="1"/>
  <c r="H39" i="1"/>
  <c r="G39" i="1"/>
  <c r="F39" i="1"/>
  <c r="Y36" i="1"/>
  <c r="O36" i="1"/>
  <c r="E36" i="1"/>
  <c r="D36" i="1" s="1"/>
  <c r="S34" i="1"/>
  <c r="Y33" i="1"/>
  <c r="O33" i="1"/>
  <c r="O34" i="1" s="1"/>
  <c r="E33" i="1"/>
  <c r="D33" i="1" s="1"/>
  <c r="G32" i="1"/>
  <c r="Y30" i="1"/>
  <c r="O30" i="1"/>
  <c r="E30" i="1"/>
  <c r="L29" i="1"/>
  <c r="G29" i="1"/>
  <c r="Y27" i="1"/>
  <c r="O27" i="1"/>
  <c r="E27" i="1"/>
  <c r="U26" i="1"/>
  <c r="Y24" i="1"/>
  <c r="O24" i="1"/>
  <c r="E24" i="1"/>
  <c r="W23" i="1"/>
  <c r="V23" i="1"/>
  <c r="L23" i="1"/>
  <c r="J23" i="1"/>
  <c r="AJ21" i="1"/>
  <c r="AI21" i="1"/>
  <c r="AH21" i="1"/>
  <c r="AG21" i="1"/>
  <c r="AG9" i="1" s="1"/>
  <c r="AF21" i="1"/>
  <c r="AE21" i="1"/>
  <c r="AD21" i="1"/>
  <c r="AC21" i="1"/>
  <c r="AB21" i="1"/>
  <c r="AB23" i="1" s="1"/>
  <c r="AA21" i="1"/>
  <c r="Z21" i="1"/>
  <c r="Y21" i="1"/>
  <c r="X21" i="1"/>
  <c r="W21" i="1"/>
  <c r="V21" i="1"/>
  <c r="U21" i="1"/>
  <c r="T21" i="1"/>
  <c r="S21" i="1"/>
  <c r="R21" i="1"/>
  <c r="Q21" i="1"/>
  <c r="P21" i="1"/>
  <c r="O21" i="1" s="1"/>
  <c r="N21" i="1"/>
  <c r="M21" i="1"/>
  <c r="L21" i="1"/>
  <c r="K21" i="1"/>
  <c r="J21" i="1"/>
  <c r="I21" i="1"/>
  <c r="H21" i="1"/>
  <c r="G21" i="1"/>
  <c r="F21" i="1"/>
  <c r="E21" i="1"/>
  <c r="Y18" i="1"/>
  <c r="O18" i="1"/>
  <c r="E18" i="1"/>
  <c r="D18" i="1"/>
  <c r="T17" i="1"/>
  <c r="G17" i="1"/>
  <c r="Y15" i="1"/>
  <c r="O15" i="1"/>
  <c r="E15" i="1"/>
  <c r="AJ14" i="1"/>
  <c r="AB14" i="1"/>
  <c r="W14" i="1"/>
  <c r="N14" i="1"/>
  <c r="J14" i="1"/>
  <c r="G14" i="1"/>
  <c r="Y12" i="1"/>
  <c r="O12" i="1"/>
  <c r="E12" i="1"/>
  <c r="AJ9" i="1"/>
  <c r="AI9" i="1"/>
  <c r="AF9" i="1"/>
  <c r="AE9" i="1"/>
  <c r="AC9" i="1"/>
  <c r="AB9" i="1"/>
  <c r="AA9" i="1"/>
  <c r="X9" i="1"/>
  <c r="W9" i="1"/>
  <c r="U9" i="1"/>
  <c r="T9" i="1"/>
  <c r="S9" i="1"/>
  <c r="P9" i="1"/>
  <c r="M9" i="1"/>
  <c r="L9" i="1"/>
  <c r="K9" i="1"/>
  <c r="I9" i="1"/>
  <c r="H9" i="1"/>
  <c r="G9" i="1"/>
  <c r="G26" i="1" s="1"/>
  <c r="AC32" i="1" l="1"/>
  <c r="AC41" i="1"/>
  <c r="AC47" i="1"/>
  <c r="AC17" i="1"/>
  <c r="AC14" i="1"/>
  <c r="AC20" i="1"/>
  <c r="Q22" i="1"/>
  <c r="AG20" i="1"/>
  <c r="AG17" i="1"/>
  <c r="AG32" i="1"/>
  <c r="AG29" i="1"/>
  <c r="AG14" i="1"/>
  <c r="AG23" i="1"/>
  <c r="S59" i="1"/>
  <c r="S35" i="1"/>
  <c r="S17" i="1"/>
  <c r="S32" i="1"/>
  <c r="S29" i="1"/>
  <c r="S14" i="1"/>
  <c r="D12" i="1"/>
  <c r="H32" i="1"/>
  <c r="H14" i="1"/>
  <c r="H29" i="1"/>
  <c r="H17" i="1"/>
  <c r="H26" i="1"/>
  <c r="M29" i="1"/>
  <c r="M14" i="1"/>
  <c r="M32" i="1"/>
  <c r="M17" i="1"/>
  <c r="AI59" i="1"/>
  <c r="AI44" i="1"/>
  <c r="AG19" i="1"/>
  <c r="AA19" i="1"/>
  <c r="AF19" i="1"/>
  <c r="AC19" i="1"/>
  <c r="AB19" i="1"/>
  <c r="AJ19" i="1"/>
  <c r="Y19" i="1"/>
  <c r="T22" i="1"/>
  <c r="I29" i="1"/>
  <c r="I14" i="1"/>
  <c r="I59" i="1"/>
  <c r="I32" i="1"/>
  <c r="I26" i="1"/>
  <c r="T26" i="1"/>
  <c r="T14" i="1"/>
  <c r="T32" i="1"/>
  <c r="T29" i="1"/>
  <c r="K32" i="1"/>
  <c r="K29" i="1"/>
  <c r="K17" i="1"/>
  <c r="P32" i="1"/>
  <c r="P29" i="1"/>
  <c r="P14" i="1"/>
  <c r="U32" i="1"/>
  <c r="U14" i="1"/>
  <c r="U29" i="1"/>
  <c r="U35" i="1"/>
  <c r="AA50" i="1"/>
  <c r="AA20" i="1"/>
  <c r="AA14" i="1"/>
  <c r="AA32" i="1"/>
  <c r="AA29" i="1"/>
  <c r="AF44" i="1"/>
  <c r="AF29" i="1"/>
  <c r="AF14" i="1"/>
  <c r="AF41" i="1"/>
  <c r="AF35" i="1"/>
  <c r="Y13" i="1"/>
  <c r="K14" i="1"/>
  <c r="D21" i="1"/>
  <c r="I23" i="1"/>
  <c r="I22" i="1"/>
  <c r="M23" i="1"/>
  <c r="M22" i="1"/>
  <c r="AD22" i="1"/>
  <c r="AG22" i="1"/>
  <c r="O25" i="1"/>
  <c r="AF32" i="1"/>
  <c r="R9" i="1"/>
  <c r="O39" i="1"/>
  <c r="V29" i="1"/>
  <c r="V32" i="1"/>
  <c r="V17" i="1"/>
  <c r="V26" i="1"/>
  <c r="AH58" i="1"/>
  <c r="R58" i="1"/>
  <c r="AJ58" i="1"/>
  <c r="S58" i="1"/>
  <c r="AI58" i="1"/>
  <c r="W58" i="1"/>
  <c r="I58" i="1"/>
  <c r="E58" i="1"/>
  <c r="L32" i="1"/>
  <c r="L17" i="1"/>
  <c r="L26" i="1"/>
  <c r="L14" i="1"/>
  <c r="Q9" i="1"/>
  <c r="W32" i="1"/>
  <c r="W29" i="1"/>
  <c r="W59" i="1"/>
  <c r="AB29" i="1"/>
  <c r="AB47" i="1"/>
  <c r="AB20" i="1"/>
  <c r="AB32" i="1"/>
  <c r="V14" i="1"/>
  <c r="P17" i="1"/>
  <c r="AF17" i="1"/>
  <c r="F22" i="1"/>
  <c r="J22" i="1"/>
  <c r="AA23" i="1"/>
  <c r="Q23" i="1"/>
  <c r="AF34" i="1"/>
  <c r="AH34" i="1"/>
  <c r="U34" i="1"/>
  <c r="E39" i="1"/>
  <c r="D39" i="1" s="1"/>
  <c r="F9" i="1"/>
  <c r="J17" i="1"/>
  <c r="J32" i="1"/>
  <c r="J29" i="1"/>
  <c r="AJ43" i="1"/>
  <c r="AI43" i="1"/>
  <c r="AF43" i="1"/>
  <c r="U58" i="1"/>
  <c r="Y31" i="1"/>
  <c r="AE14" i="1"/>
  <c r="AJ44" i="1"/>
  <c r="AJ32" i="1"/>
  <c r="AJ26" i="1"/>
  <c r="AJ59" i="1"/>
  <c r="AJ41" i="1"/>
  <c r="AJ17" i="1"/>
  <c r="AJ20" i="1"/>
  <c r="AJ47" i="1"/>
  <c r="AJ29" i="1"/>
  <c r="O13" i="1"/>
  <c r="U17" i="1"/>
  <c r="AF20" i="1"/>
  <c r="H23" i="1"/>
  <c r="U23" i="1"/>
  <c r="E22" i="1"/>
  <c r="E25" i="1"/>
  <c r="D24" i="1"/>
  <c r="E28" i="1"/>
  <c r="Z41" i="1"/>
  <c r="Y39" i="1"/>
  <c r="Z9" i="1"/>
  <c r="AD32" i="1"/>
  <c r="AD14" i="1"/>
  <c r="AD29" i="1"/>
  <c r="AH29" i="1"/>
  <c r="AH14" i="1"/>
  <c r="AH35" i="1"/>
  <c r="AH59" i="1"/>
  <c r="AH32" i="1"/>
  <c r="AH23" i="1"/>
  <c r="AH17" i="1"/>
  <c r="U59" i="1"/>
  <c r="AA41" i="1"/>
  <c r="AI41" i="1"/>
  <c r="Y46" i="1"/>
  <c r="D15" i="1"/>
  <c r="G23" i="1"/>
  <c r="K23" i="1"/>
  <c r="S22" i="1"/>
  <c r="W22" i="1"/>
  <c r="AA22" i="1"/>
  <c r="S23" i="1"/>
  <c r="D27" i="1"/>
  <c r="D30" i="1"/>
  <c r="E31" i="1"/>
  <c r="AB40" i="1"/>
  <c r="Z46" i="1"/>
  <c r="D48" i="1"/>
  <c r="O58" i="1"/>
  <c r="P23" i="1"/>
  <c r="T23" i="1"/>
  <c r="AF23" i="1"/>
  <c r="AJ22" i="1"/>
  <c r="P22" i="1"/>
  <c r="AJ23" i="1"/>
  <c r="AB46" i="1"/>
  <c r="AF16" i="1" l="1"/>
  <c r="V16" i="1"/>
  <c r="R16" i="1"/>
  <c r="M16" i="1"/>
  <c r="H16" i="1"/>
  <c r="AC16" i="1"/>
  <c r="T16" i="1"/>
  <c r="O16" i="1"/>
  <c r="G16" i="1"/>
  <c r="AJ16" i="1"/>
  <c r="Z16" i="1"/>
  <c r="S16" i="1"/>
  <c r="L16" i="1"/>
  <c r="Y16" i="1"/>
  <c r="K16" i="1"/>
  <c r="AH16" i="1"/>
  <c r="Q16" i="1"/>
  <c r="AG16" i="1"/>
  <c r="P16" i="1"/>
  <c r="J16" i="1"/>
  <c r="U16" i="1"/>
  <c r="AF40" i="1"/>
  <c r="AI40" i="1"/>
  <c r="Z40" i="1"/>
  <c r="AG13" i="1"/>
  <c r="AC13" i="1"/>
  <c r="T13" i="1"/>
  <c r="P13" i="1"/>
  <c r="L13" i="1"/>
  <c r="H13" i="1"/>
  <c r="AF13" i="1"/>
  <c r="AB13" i="1"/>
  <c r="W13" i="1"/>
  <c r="S13" i="1"/>
  <c r="K13" i="1"/>
  <c r="G13" i="1"/>
  <c r="AH13" i="1"/>
  <c r="Z13" i="1"/>
  <c r="Q13" i="1"/>
  <c r="I13" i="1"/>
  <c r="AD13" i="1"/>
  <c r="U13" i="1"/>
  <c r="M13" i="1"/>
  <c r="AJ13" i="1"/>
  <c r="AA13" i="1"/>
  <c r="R13" i="1"/>
  <c r="J13" i="1"/>
  <c r="V13" i="1"/>
  <c r="N13" i="1"/>
  <c r="F13" i="1"/>
  <c r="AE13" i="1"/>
  <c r="AA49" i="1"/>
  <c r="AA40" i="1"/>
  <c r="Z47" i="1"/>
  <c r="Z32" i="1"/>
  <c r="Z14" i="1"/>
  <c r="Z17" i="1"/>
  <c r="Y9" i="1"/>
  <c r="Q32" i="1"/>
  <c r="Q29" i="1"/>
  <c r="Q14" i="1"/>
  <c r="Q17" i="1"/>
  <c r="O9" i="1"/>
  <c r="AH22" i="1"/>
  <c r="AF22" i="1"/>
  <c r="V22" i="1"/>
  <c r="K22" i="1"/>
  <c r="R22" i="1"/>
  <c r="G22" i="1"/>
  <c r="Y22" i="1"/>
  <c r="L22" i="1"/>
  <c r="E13" i="1"/>
  <c r="AB22" i="1"/>
  <c r="AJ31" i="1"/>
  <c r="AD31" i="1"/>
  <c r="Z31" i="1"/>
  <c r="U31" i="1"/>
  <c r="Q31" i="1"/>
  <c r="L31" i="1"/>
  <c r="H31" i="1"/>
  <c r="AF31" i="1"/>
  <c r="S31" i="1"/>
  <c r="M31" i="1"/>
  <c r="G31" i="1"/>
  <c r="AC31" i="1"/>
  <c r="W31" i="1"/>
  <c r="R31" i="1"/>
  <c r="K31" i="1"/>
  <c r="AH31" i="1"/>
  <c r="AB31" i="1"/>
  <c r="V31" i="1"/>
  <c r="P31" i="1"/>
  <c r="J31" i="1"/>
  <c r="AG31" i="1"/>
  <c r="I31" i="1"/>
  <c r="AA31" i="1"/>
  <c r="T31" i="1"/>
  <c r="O31" i="1"/>
  <c r="H22" i="1"/>
  <c r="Y49" i="1"/>
  <c r="Y40" i="1"/>
  <c r="V25" i="1"/>
  <c r="L25" i="1"/>
  <c r="T25" i="1"/>
  <c r="G25" i="1"/>
  <c r="AJ25" i="1"/>
  <c r="I25" i="1"/>
  <c r="U25" i="1"/>
  <c r="H25" i="1"/>
  <c r="U22" i="1"/>
  <c r="O22" i="1"/>
  <c r="R29" i="1"/>
  <c r="R59" i="1"/>
  <c r="R32" i="1"/>
  <c r="R17" i="1"/>
  <c r="R14" i="1"/>
  <c r="R23" i="1"/>
  <c r="AJ40" i="1"/>
  <c r="AG28" i="1"/>
  <c r="AA28" i="1"/>
  <c r="U28" i="1"/>
  <c r="Q28" i="1"/>
  <c r="L28" i="1"/>
  <c r="H28" i="1"/>
  <c r="AF28" i="1"/>
  <c r="W28" i="1"/>
  <c r="R28" i="1"/>
  <c r="K28" i="1"/>
  <c r="F28" i="1"/>
  <c r="AD28" i="1"/>
  <c r="V28" i="1"/>
  <c r="P28" i="1"/>
  <c r="J28" i="1"/>
  <c r="AJ28" i="1"/>
  <c r="AB28" i="1"/>
  <c r="T28" i="1"/>
  <c r="I28" i="1"/>
  <c r="M28" i="1"/>
  <c r="AH28" i="1"/>
  <c r="Y28" i="1"/>
  <c r="S28" i="1"/>
  <c r="G28" i="1"/>
  <c r="E16" i="1"/>
  <c r="F29" i="1"/>
  <c r="F14" i="1"/>
  <c r="E9" i="1"/>
  <c r="F23" i="1"/>
  <c r="O28" i="1"/>
  <c r="AC40" i="1"/>
  <c r="O32" i="1" l="1"/>
  <c r="O35" i="1"/>
  <c r="O14" i="1"/>
  <c r="O59" i="1"/>
  <c r="O17" i="1"/>
  <c r="O26" i="1"/>
  <c r="O23" i="1"/>
  <c r="O29" i="1"/>
  <c r="D9" i="1"/>
  <c r="E17" i="1"/>
  <c r="E29" i="1"/>
  <c r="E14" i="1"/>
  <c r="E32" i="1"/>
  <c r="E23" i="1"/>
  <c r="E59" i="1"/>
  <c r="E26" i="1"/>
  <c r="Y47" i="1"/>
  <c r="Y32" i="1"/>
  <c r="Y29" i="1"/>
  <c r="Y20" i="1"/>
  <c r="Y17" i="1"/>
  <c r="Y23" i="1"/>
  <c r="Y50" i="1"/>
  <c r="Y14" i="1"/>
  <c r="Y41" i="1"/>
  <c r="AH10" i="1" l="1"/>
  <c r="AB10" i="1"/>
  <c r="D59" i="1"/>
  <c r="M10" i="1"/>
  <c r="AD10" i="1"/>
  <c r="H10" i="1"/>
  <c r="AG10" i="1"/>
  <c r="S10" i="1"/>
  <c r="K10" i="1"/>
  <c r="V10" i="1"/>
  <c r="W10" i="1"/>
  <c r="D35" i="1"/>
  <c r="J10" i="1"/>
  <c r="D47" i="1"/>
  <c r="D44" i="1"/>
  <c r="AF10" i="1"/>
  <c r="P10" i="1"/>
  <c r="N10" i="1"/>
  <c r="AJ10" i="1"/>
  <c r="I10" i="1"/>
  <c r="AC10" i="1"/>
  <c r="AI10" i="1"/>
  <c r="D20" i="1"/>
  <c r="U10" i="1"/>
  <c r="G10" i="1"/>
  <c r="AE10" i="1"/>
  <c r="T10" i="1"/>
  <c r="AA10" i="1"/>
  <c r="L10" i="1"/>
  <c r="D17" i="1"/>
  <c r="D14" i="1"/>
  <c r="Q10" i="1"/>
  <c r="D29" i="1"/>
  <c r="F10" i="1"/>
  <c r="Z10" i="1"/>
  <c r="D23" i="1"/>
  <c r="R10" i="1"/>
  <c r="D50" i="1"/>
  <c r="D26" i="1"/>
  <c r="D41" i="1"/>
  <c r="D32" i="1"/>
  <c r="E10" i="1"/>
  <c r="Y10" i="1"/>
  <c r="O10" i="1"/>
</calcChain>
</file>

<file path=xl/sharedStrings.xml><?xml version="1.0" encoding="utf-8"?>
<sst xmlns="http://schemas.openxmlformats.org/spreadsheetml/2006/main" count="773" uniqueCount="61">
  <si>
    <t>労働災害原因要素の分析</t>
  </si>
  <si>
    <t>平成27年　陸上貨物運送業，港湾荷役業，林業</t>
    <phoneticPr fontId="2"/>
  </si>
  <si>
    <t>傷病の性質別・傷病の部位別死傷者数(林業)</t>
    <phoneticPr fontId="2"/>
  </si>
  <si>
    <t>第6表の5 傷病の性質別・傷病の部位別死傷者数(林業) (平成27年，休業4日以上，単位：人)</t>
    <phoneticPr fontId="2"/>
  </si>
  <si>
    <t>傷病の性質別</t>
    <phoneticPr fontId="2"/>
  </si>
  <si>
    <t>傷病の部位別</t>
    <phoneticPr fontId="2"/>
  </si>
  <si>
    <t>合計</t>
  </si>
  <si>
    <t>下肢</t>
  </si>
  <si>
    <t>上肢</t>
  </si>
  <si>
    <t>胴体</t>
  </si>
  <si>
    <t>頭部</t>
  </si>
  <si>
    <t>頚部</t>
  </si>
  <si>
    <t>複合部位</t>
  </si>
  <si>
    <t>一般的傷病</t>
    <phoneticPr fontId="2"/>
  </si>
  <si>
    <t>部位不明</t>
  </si>
  <si>
    <t>臀部</t>
  </si>
  <si>
    <t>大腿</t>
  </si>
  <si>
    <t>ひざ</t>
  </si>
  <si>
    <t>下腿</t>
  </si>
  <si>
    <t>足首</t>
  </si>
  <si>
    <t>足</t>
  </si>
  <si>
    <t>足指</t>
  </si>
  <si>
    <t>下肢中の複合部位</t>
    <phoneticPr fontId="2"/>
  </si>
  <si>
    <t>下肢中で部位不明のもの</t>
    <phoneticPr fontId="2"/>
  </si>
  <si>
    <t>肩</t>
  </si>
  <si>
    <t>上膊</t>
  </si>
  <si>
    <t>ひじ</t>
  </si>
  <si>
    <t>前膊</t>
  </si>
  <si>
    <t>手首</t>
  </si>
  <si>
    <t>手</t>
  </si>
  <si>
    <t>指</t>
  </si>
  <si>
    <t>上肢中の複合部位</t>
    <phoneticPr fontId="2"/>
  </si>
  <si>
    <t>上肢で部位不明のもの</t>
    <phoneticPr fontId="2"/>
  </si>
  <si>
    <t>背部</t>
  </si>
  <si>
    <t>胸部</t>
  </si>
  <si>
    <t>腹部</t>
  </si>
  <si>
    <t>骨盤部</t>
  </si>
  <si>
    <t>胴体中の複合部位</t>
    <phoneticPr fontId="2"/>
  </si>
  <si>
    <t>胴体で部位不明のもの</t>
    <phoneticPr fontId="2"/>
  </si>
  <si>
    <t>(100)</t>
    <phoneticPr fontId="2"/>
  </si>
  <si>
    <t>(-)</t>
  </si>
  <si>
    <t>((100))</t>
    <phoneticPr fontId="2"/>
  </si>
  <si>
    <t>((100))</t>
  </si>
  <si>
    <t>((-))</t>
  </si>
  <si>
    <t>骨折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</si>
  <si>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</si>
  <si>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</si>
  <si>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</si>
  <si>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</si>
  <si>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</si>
  <si>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</si>
  <si>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</si>
  <si>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</si>
  <si>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</si>
  <si>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</si>
  <si>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</si>
  <si>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</si>
  <si>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</si>
  <si>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</si>
  <si>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</si>
  <si>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)数字は傷病の部位別の割合(％)を、((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</si>
</sst>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919CF0"/>
        <bgColor indexed="64"/>
      </patternFill>
    </fill>
    <fill>
      <patternFill patternType="solid">
        <fgColor rgb="FFD9E8FA"/>
        <bgColor indexed="64"/>
      </patternFill>
    </fill>
  </fills>
  <borders count="2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ck">
        <color rgb="FF3E3EFF"/>
      </right>
      <top style="thick">
        <color rgb="FF3E3EFF"/>
      </top>
      <bottom/>
      <diagonal/>
    </border>
    <border>
      <left/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3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9" xfId="0" applyFont="1" applyFill="1" applyBorder="1">
      <alignment vertical="center"/>
    </xf>
    <xf numFmtId="49" fontId="1" fillId="2" borderId="22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1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>
      <alignment vertical="center"/>
    </xf>
    <xf numFmtId="0" fontId="1" fillId="2" borderId="22" xfId="0" applyNumberFormat="1" applyFont="1" applyFill="1" applyBorder="1" applyAlignment="1">
      <alignment horizontal="right" vertical="center"/>
    </xf>
    <xf numFmtId="0" fontId="3" fillId="2" borderId="20" xfId="0" applyNumberFormat="1" applyFont="1" applyFill="1" applyBorder="1" applyAlignment="1">
      <alignment horizontal="right" vertical="center"/>
    </xf>
    <xf numFmtId="0" fontId="3" fillId="2" borderId="23" xfId="0" applyNumberFormat="1" applyFont="1" applyFill="1" applyBorder="1" applyAlignment="1">
      <alignment horizontal="right" vertical="center"/>
    </xf>
    <xf numFmtId="0" fontId="3" fillId="2" borderId="21" xfId="0" applyNumberFormat="1" applyFont="1" applyFill="1" applyBorder="1" applyAlignment="1">
      <alignment horizontal="right" vertical="center"/>
    </xf>
    <xf numFmtId="0" fontId="3" fillId="2" borderId="24" xfId="0" applyNumberFormat="1" applyFont="1" applyFill="1" applyBorder="1" applyAlignment="1">
      <alignment horizontal="right" vertical="center"/>
    </xf>
    <xf numFmtId="0" fontId="1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6" fontId="3" fillId="2" borderId="23" xfId="0" applyNumberFormat="1" applyFont="1" applyFill="1" applyBorder="1" applyAlignment="1">
      <alignment horizontal="right" vertical="center"/>
    </xf>
    <xf numFmtId="177" fontId="1" fillId="2" borderId="22" xfId="0" applyNumberFormat="1" applyFont="1" applyFill="1" applyBorder="1">
      <alignment vertical="center"/>
    </xf>
    <xf numFmtId="177" fontId="3" fillId="2" borderId="20" xfId="0" applyNumberFormat="1" applyFont="1" applyFill="1" applyBorder="1">
      <alignment vertical="center"/>
    </xf>
    <xf numFmtId="177" fontId="3" fillId="2" borderId="23" xfId="0" applyNumberFormat="1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177" fontId="3" fillId="2" borderId="21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>
      <alignment vertical="center"/>
    </xf>
    <xf numFmtId="177" fontId="3" fillId="2" borderId="23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right" vertical="center"/>
    </xf>
    <xf numFmtId="0" fontId="1" fillId="5" borderId="22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3" fillId="5" borderId="24" xfId="0" applyFont="1" applyFill="1" applyBorder="1">
      <alignment vertical="center"/>
    </xf>
    <xf numFmtId="49" fontId="1" fillId="5" borderId="22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>
      <alignment vertical="center"/>
    </xf>
    <xf numFmtId="176" fontId="3" fillId="5" borderId="23" xfId="0" applyNumberFormat="1" applyFont="1" applyFill="1" applyBorder="1" applyAlignment="1">
      <alignment horizontal="right" vertical="center"/>
    </xf>
    <xf numFmtId="176" fontId="3" fillId="5" borderId="23" xfId="0" applyNumberFormat="1" applyFont="1" applyFill="1" applyBorder="1">
      <alignment vertical="center"/>
    </xf>
    <xf numFmtId="176" fontId="3" fillId="5" borderId="21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 applyAlignment="1">
      <alignment horizontal="right" vertical="center"/>
    </xf>
    <xf numFmtId="176" fontId="3" fillId="5" borderId="24" xfId="0" applyNumberFormat="1" applyFont="1" applyFill="1" applyBorder="1" applyAlignment="1">
      <alignment horizontal="right" vertical="center"/>
    </xf>
    <xf numFmtId="176" fontId="3" fillId="5" borderId="21" xfId="0" applyNumberFormat="1" applyFont="1" applyFill="1" applyBorder="1">
      <alignment vertical="center"/>
    </xf>
    <xf numFmtId="177" fontId="1" fillId="5" borderId="22" xfId="0" applyNumberFormat="1" applyFont="1" applyFill="1" applyBorder="1">
      <alignment vertical="center"/>
    </xf>
    <xf numFmtId="177" fontId="3" fillId="5" borderId="20" xfId="0" applyNumberFormat="1" applyFont="1" applyFill="1" applyBorder="1">
      <alignment vertical="center"/>
    </xf>
    <xf numFmtId="177" fontId="3" fillId="5" borderId="23" xfId="0" applyNumberFormat="1" applyFont="1" applyFill="1" applyBorder="1" applyAlignment="1">
      <alignment horizontal="right" vertical="center"/>
    </xf>
    <xf numFmtId="177" fontId="3" fillId="5" borderId="23" xfId="0" applyNumberFormat="1" applyFont="1" applyFill="1" applyBorder="1">
      <alignment vertical="center"/>
    </xf>
    <xf numFmtId="177" fontId="3" fillId="5" borderId="21" xfId="0" applyNumberFormat="1" applyFont="1" applyFill="1" applyBorder="1" applyAlignment="1">
      <alignment horizontal="right" vertical="center"/>
    </xf>
    <xf numFmtId="177" fontId="3" fillId="5" borderId="20" xfId="0" applyNumberFormat="1" applyFont="1" applyFill="1" applyBorder="1" applyAlignment="1">
      <alignment horizontal="right" vertical="center"/>
    </xf>
    <xf numFmtId="177" fontId="3" fillId="5" borderId="24" xfId="0" applyNumberFormat="1" applyFont="1" applyFill="1" applyBorder="1" applyAlignment="1">
      <alignment horizontal="right" vertical="center"/>
    </xf>
    <xf numFmtId="177" fontId="3" fillId="5" borderId="21" xfId="0" applyNumberFormat="1" applyFont="1" applyFill="1" applyBorder="1">
      <alignment vertical="center"/>
    </xf>
    <xf numFmtId="176" fontId="3" fillId="5" borderId="24" xfId="0" applyNumberFormat="1" applyFont="1" applyFill="1" applyBorder="1">
      <alignment vertical="center"/>
    </xf>
    <xf numFmtId="177" fontId="3" fillId="5" borderId="24" xfId="0" applyNumberFormat="1" applyFont="1" applyFill="1" applyBorder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7" fontId="1" fillId="2" borderId="22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177" fontId="1" fillId="5" borderId="22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7" fontId="3" fillId="2" borderId="9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255"/>
    </xf>
    <xf numFmtId="0" fontId="1" fillId="2" borderId="9" xfId="0" applyFont="1" applyFill="1" applyBorder="1" applyAlignment="1">
      <alignment horizont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36" width="9.625" style="2" customWidth="1"/>
    <col min="37" max="16384" width="9" style="2"/>
  </cols>
  <sheetData>
    <row r="1" spans="1:36" x14ac:dyDescent="0.15">
      <c r="A1" s="1" t="s">
        <v>0</v>
      </c>
    </row>
    <row r="2" spans="1:36" x14ac:dyDescent="0.15">
      <c r="A2" s="1" t="s">
        <v>1</v>
      </c>
    </row>
    <row r="3" spans="1:36" x14ac:dyDescent="0.15">
      <c r="A3" s="1" t="s">
        <v>2</v>
      </c>
    </row>
    <row r="5" spans="1:36" ht="17.25" x14ac:dyDescent="0.15">
      <c r="B5" s="3" t="s">
        <v>3</v>
      </c>
    </row>
    <row r="6" spans="1:36" ht="12.75" thickBot="1" x14ac:dyDescent="0.2"/>
    <row r="7" spans="1:36" ht="12" customHeight="1" thickTop="1" x14ac:dyDescent="0.15">
      <c r="B7" s="98" t="s">
        <v>4</v>
      </c>
      <c r="C7" s="100" t="s">
        <v>5</v>
      </c>
      <c r="D7" s="102" t="s">
        <v>6</v>
      </c>
      <c r="E7" s="104" t="s">
        <v>7</v>
      </c>
      <c r="F7" s="105"/>
      <c r="G7" s="105"/>
      <c r="H7" s="105"/>
      <c r="I7" s="105"/>
      <c r="J7" s="105"/>
      <c r="K7" s="105"/>
      <c r="L7" s="105"/>
      <c r="M7" s="105"/>
      <c r="N7" s="106"/>
      <c r="O7" s="107" t="s">
        <v>8</v>
      </c>
      <c r="P7" s="108"/>
      <c r="Q7" s="108"/>
      <c r="R7" s="108"/>
      <c r="S7" s="108"/>
      <c r="T7" s="108"/>
      <c r="U7" s="108"/>
      <c r="V7" s="108"/>
      <c r="W7" s="108"/>
      <c r="X7" s="109"/>
      <c r="Y7" s="104" t="s">
        <v>9</v>
      </c>
      <c r="Z7" s="105"/>
      <c r="AA7" s="105"/>
      <c r="AB7" s="105"/>
      <c r="AC7" s="105"/>
      <c r="AD7" s="105"/>
      <c r="AE7" s="106"/>
      <c r="AF7" s="86" t="s">
        <v>10</v>
      </c>
      <c r="AG7" s="88" t="s">
        <v>11</v>
      </c>
      <c r="AH7" s="88" t="s">
        <v>12</v>
      </c>
      <c r="AI7" s="90" t="s">
        <v>13</v>
      </c>
      <c r="AJ7" s="92" t="s">
        <v>14</v>
      </c>
    </row>
    <row r="8" spans="1:36" ht="72" customHeight="1" thickBot="1" x14ac:dyDescent="0.2">
      <c r="B8" s="99"/>
      <c r="C8" s="101"/>
      <c r="D8" s="103"/>
      <c r="E8" s="4"/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6" t="s">
        <v>23</v>
      </c>
      <c r="O8" s="7"/>
      <c r="P8" s="5" t="s">
        <v>24</v>
      </c>
      <c r="Q8" s="8" t="s">
        <v>25</v>
      </c>
      <c r="R8" s="5" t="s">
        <v>26</v>
      </c>
      <c r="S8" s="8" t="s">
        <v>27</v>
      </c>
      <c r="T8" s="8" t="s">
        <v>28</v>
      </c>
      <c r="U8" s="8" t="s">
        <v>29</v>
      </c>
      <c r="V8" s="8" t="s">
        <v>30</v>
      </c>
      <c r="W8" s="5" t="s">
        <v>31</v>
      </c>
      <c r="X8" s="6" t="s">
        <v>32</v>
      </c>
      <c r="Y8" s="4"/>
      <c r="Z8" s="8" t="s">
        <v>33</v>
      </c>
      <c r="AA8" s="8" t="s">
        <v>34</v>
      </c>
      <c r="AB8" s="8" t="s">
        <v>35</v>
      </c>
      <c r="AC8" s="8" t="s">
        <v>36</v>
      </c>
      <c r="AD8" s="5" t="s">
        <v>37</v>
      </c>
      <c r="AE8" s="6" t="s">
        <v>38</v>
      </c>
      <c r="AF8" s="87"/>
      <c r="AG8" s="89"/>
      <c r="AH8" s="89"/>
      <c r="AI8" s="91"/>
      <c r="AJ8" s="93"/>
    </row>
    <row r="9" spans="1:36" ht="12.75" thickTop="1" x14ac:dyDescent="0.15">
      <c r="B9" s="94" t="s">
        <v>6</v>
      </c>
      <c r="C9" s="95"/>
      <c r="D9" s="9">
        <f>E9+O9+Y9+SUM(AF9:AJ9)</f>
        <v>1636</v>
      </c>
      <c r="E9" s="10">
        <f>SUM(F9:N9)</f>
        <v>718</v>
      </c>
      <c r="F9" s="11">
        <f>F12+F15+F18+F21+F30+F33+F36+F39+F57</f>
        <v>4</v>
      </c>
      <c r="G9" s="11">
        <f t="shared" ref="G9:AJ9" si="0">G12+G15+G18+G21+G30+G33+G36+G39+G57</f>
        <v>88</v>
      </c>
      <c r="H9" s="11">
        <f t="shared" si="0"/>
        <v>139</v>
      </c>
      <c r="I9" s="11">
        <f t="shared" si="0"/>
        <v>100</v>
      </c>
      <c r="J9" s="11">
        <f t="shared" si="0"/>
        <v>76</v>
      </c>
      <c r="K9" s="11">
        <f t="shared" si="0"/>
        <v>190</v>
      </c>
      <c r="L9" s="11">
        <f t="shared" si="0"/>
        <v>102</v>
      </c>
      <c r="M9" s="11">
        <f t="shared" si="0"/>
        <v>18</v>
      </c>
      <c r="N9" s="12">
        <f t="shared" si="0"/>
        <v>1</v>
      </c>
      <c r="O9" s="10">
        <f>SUM(P9:X9)</f>
        <v>299</v>
      </c>
      <c r="P9" s="11">
        <f t="shared" si="0"/>
        <v>52</v>
      </c>
      <c r="Q9" s="11">
        <f t="shared" si="0"/>
        <v>20</v>
      </c>
      <c r="R9" s="11">
        <f t="shared" si="0"/>
        <v>8</v>
      </c>
      <c r="S9" s="11">
        <f t="shared" si="0"/>
        <v>31</v>
      </c>
      <c r="T9" s="11">
        <f t="shared" si="0"/>
        <v>34</v>
      </c>
      <c r="U9" s="11">
        <f t="shared" si="0"/>
        <v>49</v>
      </c>
      <c r="V9" s="11">
        <f t="shared" si="0"/>
        <v>92</v>
      </c>
      <c r="W9" s="11">
        <f t="shared" si="0"/>
        <v>13</v>
      </c>
      <c r="X9" s="12">
        <f t="shared" si="0"/>
        <v>0</v>
      </c>
      <c r="Y9" s="10">
        <f>SUM(Z9:AE9)</f>
        <v>263</v>
      </c>
      <c r="Z9" s="11">
        <f t="shared" si="0"/>
        <v>33</v>
      </c>
      <c r="AA9" s="11">
        <f t="shared" si="0"/>
        <v>111</v>
      </c>
      <c r="AB9" s="11">
        <f t="shared" si="0"/>
        <v>25</v>
      </c>
      <c r="AC9" s="11">
        <f t="shared" si="0"/>
        <v>73</v>
      </c>
      <c r="AD9" s="11">
        <f t="shared" si="0"/>
        <v>20</v>
      </c>
      <c r="AE9" s="12">
        <f t="shared" si="0"/>
        <v>1</v>
      </c>
      <c r="AF9" s="13">
        <f t="shared" si="0"/>
        <v>138</v>
      </c>
      <c r="AG9" s="11">
        <f t="shared" si="0"/>
        <v>55</v>
      </c>
      <c r="AH9" s="11">
        <f t="shared" si="0"/>
        <v>99</v>
      </c>
      <c r="AI9" s="11">
        <f t="shared" si="0"/>
        <v>9</v>
      </c>
      <c r="AJ9" s="12">
        <f t="shared" si="0"/>
        <v>55</v>
      </c>
    </row>
    <row r="10" spans="1:36" x14ac:dyDescent="0.15">
      <c r="B10" s="96"/>
      <c r="C10" s="97"/>
      <c r="D10" s="14" t="s">
        <v>39</v>
      </c>
      <c r="E10" s="15">
        <f>E9/D9*100</f>
        <v>43.887530562347187</v>
      </c>
      <c r="F10" s="16">
        <f>F9/D9*100</f>
        <v>0.24449877750611246</v>
      </c>
      <c r="G10" s="16">
        <f>G9/D9*100</f>
        <v>5.3789731051344738</v>
      </c>
      <c r="H10" s="16">
        <f>H9/D9*100</f>
        <v>8.4963325183374092</v>
      </c>
      <c r="I10" s="16">
        <f>I9/D9*100</f>
        <v>6.1124694376528117</v>
      </c>
      <c r="J10" s="16">
        <f>J9/D9*100</f>
        <v>4.6454767726161368</v>
      </c>
      <c r="K10" s="16">
        <f>K9/D9*100</f>
        <v>11.613691931540341</v>
      </c>
      <c r="L10" s="16">
        <f>L9/D9*100</f>
        <v>6.2347188264058682</v>
      </c>
      <c r="M10" s="16">
        <f>M9/D9*100</f>
        <v>1.1002444987775062</v>
      </c>
      <c r="N10" s="17">
        <f>N9/D9*100</f>
        <v>6.1124694376528114E-2</v>
      </c>
      <c r="O10" s="15">
        <f>O9/D9*100</f>
        <v>18.276283618581907</v>
      </c>
      <c r="P10" s="16">
        <f>P9/D9*100</f>
        <v>3.1784841075794623</v>
      </c>
      <c r="Q10" s="16">
        <f>Q9/D9*100</f>
        <v>1.2224938875305624</v>
      </c>
      <c r="R10" s="16">
        <f>R9/D9*100</f>
        <v>0.48899755501222492</v>
      </c>
      <c r="S10" s="16">
        <f>S9/D9*100</f>
        <v>1.8948655256723717</v>
      </c>
      <c r="T10" s="16">
        <f>T9/D9*100</f>
        <v>2.0782396088019559</v>
      </c>
      <c r="U10" s="16">
        <f>U9/D9*100</f>
        <v>2.9951100244498776</v>
      </c>
      <c r="V10" s="16">
        <f>V9/D9*100</f>
        <v>5.6234718826405867</v>
      </c>
      <c r="W10" s="16">
        <f>W9/D9*100</f>
        <v>0.79462102689486558</v>
      </c>
      <c r="X10" s="18" t="s">
        <v>40</v>
      </c>
      <c r="Y10" s="15">
        <f>Y9/D9*100</f>
        <v>16.075794621026894</v>
      </c>
      <c r="Z10" s="16">
        <f>Z9/D9*100</f>
        <v>2.0171149144254277</v>
      </c>
      <c r="AA10" s="16">
        <f>AA9/D9*100</f>
        <v>6.7848410757946205</v>
      </c>
      <c r="AB10" s="16">
        <f>AB9/D9*100</f>
        <v>1.5281173594132029</v>
      </c>
      <c r="AC10" s="16">
        <f>AC9/D9*100</f>
        <v>4.4621026894865521</v>
      </c>
      <c r="AD10" s="16">
        <f>AD9/D9*100</f>
        <v>1.2224938875305624</v>
      </c>
      <c r="AE10" s="17">
        <f>AE9/D9*100</f>
        <v>6.1124694376528114E-2</v>
      </c>
      <c r="AF10" s="19">
        <f>AF9/D9*100</f>
        <v>8.4352078239608801</v>
      </c>
      <c r="AG10" s="16">
        <f>AG9/D9*100</f>
        <v>3.3618581907090466</v>
      </c>
      <c r="AH10" s="16">
        <f>AH9/D9*100</f>
        <v>6.0513447432762835</v>
      </c>
      <c r="AI10" s="16">
        <f>AI9/D9*100</f>
        <v>0.55012224938875309</v>
      </c>
      <c r="AJ10" s="17">
        <f>AJ9/D9*100</f>
        <v>3.3618581907090466</v>
      </c>
    </row>
    <row r="11" spans="1:36" x14ac:dyDescent="0.15">
      <c r="B11" s="96"/>
      <c r="C11" s="97"/>
      <c r="D11" s="20" t="s">
        <v>41</v>
      </c>
      <c r="E11" s="21" t="s">
        <v>41</v>
      </c>
      <c r="F11" s="22" t="s">
        <v>42</v>
      </c>
      <c r="G11" s="22" t="s">
        <v>42</v>
      </c>
      <c r="H11" s="22" t="s">
        <v>42</v>
      </c>
      <c r="I11" s="22" t="s">
        <v>42</v>
      </c>
      <c r="J11" s="22" t="s">
        <v>42</v>
      </c>
      <c r="K11" s="22" t="s">
        <v>42</v>
      </c>
      <c r="L11" s="22" t="s">
        <v>42</v>
      </c>
      <c r="M11" s="22" t="s">
        <v>42</v>
      </c>
      <c r="N11" s="23" t="s">
        <v>42</v>
      </c>
      <c r="O11" s="21" t="s">
        <v>42</v>
      </c>
      <c r="P11" s="22" t="s">
        <v>42</v>
      </c>
      <c r="Q11" s="22" t="s">
        <v>42</v>
      </c>
      <c r="R11" s="22" t="s">
        <v>42</v>
      </c>
      <c r="S11" s="22" t="s">
        <v>42</v>
      </c>
      <c r="T11" s="22" t="s">
        <v>42</v>
      </c>
      <c r="U11" s="22" t="s">
        <v>42</v>
      </c>
      <c r="V11" s="22" t="s">
        <v>42</v>
      </c>
      <c r="W11" s="22" t="s">
        <v>42</v>
      </c>
      <c r="X11" s="23" t="s">
        <v>43</v>
      </c>
      <c r="Y11" s="21" t="s">
        <v>42</v>
      </c>
      <c r="Z11" s="22" t="s">
        <v>42</v>
      </c>
      <c r="AA11" s="22" t="s">
        <v>42</v>
      </c>
      <c r="AB11" s="22" t="s">
        <v>42</v>
      </c>
      <c r="AC11" s="22" t="s">
        <v>42</v>
      </c>
      <c r="AD11" s="22" t="s">
        <v>42</v>
      </c>
      <c r="AE11" s="23" t="s">
        <v>42</v>
      </c>
      <c r="AF11" s="24" t="s">
        <v>42</v>
      </c>
      <c r="AG11" s="22" t="s">
        <v>42</v>
      </c>
      <c r="AH11" s="22" t="s">
        <v>42</v>
      </c>
      <c r="AI11" s="22" t="s">
        <v>42</v>
      </c>
      <c r="AJ11" s="23" t="s">
        <v>42</v>
      </c>
    </row>
    <row r="12" spans="1:36" x14ac:dyDescent="0.15">
      <c r="B12" s="77" t="s">
        <v>44</v>
      </c>
      <c r="C12" s="76"/>
      <c r="D12" s="25">
        <f t="shared" ref="D12:D57" si="1">E12+O12+Y12+SUM(AF12:AJ12)</f>
        <v>708</v>
      </c>
      <c r="E12" s="26">
        <f t="shared" ref="E12:E57" si="2">SUM(F12:N12)</f>
        <v>285</v>
      </c>
      <c r="F12" s="27">
        <v>2</v>
      </c>
      <c r="G12" s="27">
        <v>21</v>
      </c>
      <c r="H12" s="27">
        <v>14</v>
      </c>
      <c r="I12" s="27">
        <v>59</v>
      </c>
      <c r="J12" s="27">
        <v>40</v>
      </c>
      <c r="K12" s="27">
        <v>93</v>
      </c>
      <c r="L12" s="27">
        <v>46</v>
      </c>
      <c r="M12" s="27">
        <v>9</v>
      </c>
      <c r="N12" s="28">
        <v>1</v>
      </c>
      <c r="O12" s="26">
        <f t="shared" ref="O12:O57" si="3">SUM(P12:X12)</f>
        <v>115</v>
      </c>
      <c r="P12" s="27">
        <v>20</v>
      </c>
      <c r="Q12" s="27">
        <v>11</v>
      </c>
      <c r="R12" s="27">
        <v>3</v>
      </c>
      <c r="S12" s="27">
        <v>12</v>
      </c>
      <c r="T12" s="27">
        <v>16</v>
      </c>
      <c r="U12" s="27">
        <v>13</v>
      </c>
      <c r="V12" s="27">
        <v>34</v>
      </c>
      <c r="W12" s="27">
        <v>6</v>
      </c>
      <c r="X12" s="28">
        <v>0</v>
      </c>
      <c r="Y12" s="26">
        <f t="shared" ref="Y12:Y57" si="4">SUM(Z12:AE12)</f>
        <v>186</v>
      </c>
      <c r="Z12" s="27">
        <v>27</v>
      </c>
      <c r="AA12" s="27">
        <v>84</v>
      </c>
      <c r="AB12" s="27">
        <v>10</v>
      </c>
      <c r="AC12" s="27">
        <v>47</v>
      </c>
      <c r="AD12" s="27">
        <v>17</v>
      </c>
      <c r="AE12" s="28">
        <v>1</v>
      </c>
      <c r="AF12" s="29">
        <v>38</v>
      </c>
      <c r="AG12" s="27">
        <v>12</v>
      </c>
      <c r="AH12" s="27">
        <v>53</v>
      </c>
      <c r="AI12" s="27">
        <v>0</v>
      </c>
      <c r="AJ12" s="28">
        <v>19</v>
      </c>
    </row>
    <row r="13" spans="1:36" x14ac:dyDescent="0.15">
      <c r="B13" s="77"/>
      <c r="C13" s="76"/>
      <c r="D13" s="14" t="s">
        <v>39</v>
      </c>
      <c r="E13" s="15">
        <f>E12/D12*100</f>
        <v>40.254237288135592</v>
      </c>
      <c r="F13" s="16">
        <f>F12/D12*100</f>
        <v>0.2824858757062147</v>
      </c>
      <c r="G13" s="16">
        <f>G12/D12*100</f>
        <v>2.9661016949152543</v>
      </c>
      <c r="H13" s="16">
        <f>H12/D12*100</f>
        <v>1.977401129943503</v>
      </c>
      <c r="I13" s="16">
        <f>I12/D12*100</f>
        <v>8.3333333333333321</v>
      </c>
      <c r="J13" s="16">
        <f>J12/D12*100</f>
        <v>5.6497175141242941</v>
      </c>
      <c r="K13" s="16">
        <f>K12/D12*100</f>
        <v>13.135593220338984</v>
      </c>
      <c r="L13" s="16">
        <f>L12/D12*100</f>
        <v>6.4971751412429377</v>
      </c>
      <c r="M13" s="16">
        <f>M12/D12*100</f>
        <v>1.2711864406779663</v>
      </c>
      <c r="N13" s="17">
        <f>N12/D12*100</f>
        <v>0.14124293785310735</v>
      </c>
      <c r="O13" s="15">
        <f>O12/D12*100</f>
        <v>16.242937853107346</v>
      </c>
      <c r="P13" s="16">
        <f>P12/D12*100</f>
        <v>2.8248587570621471</v>
      </c>
      <c r="Q13" s="16">
        <f>Q12/D12*100</f>
        <v>1.5536723163841808</v>
      </c>
      <c r="R13" s="16">
        <f>R12/D12*100</f>
        <v>0.42372881355932202</v>
      </c>
      <c r="S13" s="16">
        <f>S12/D12*100</f>
        <v>1.6949152542372881</v>
      </c>
      <c r="T13" s="16">
        <f>T12/D12*100</f>
        <v>2.2598870056497176</v>
      </c>
      <c r="U13" s="16">
        <f>U12/D12*100</f>
        <v>1.8361581920903955</v>
      </c>
      <c r="V13" s="16">
        <f>V12/D12*100</f>
        <v>4.8022598870056497</v>
      </c>
      <c r="W13" s="16">
        <f>W12/D12*100</f>
        <v>0.84745762711864403</v>
      </c>
      <c r="X13" s="18" t="s">
        <v>40</v>
      </c>
      <c r="Y13" s="15">
        <f>Y12/D12*100</f>
        <v>26.271186440677969</v>
      </c>
      <c r="Z13" s="16">
        <f>Z12/D12*100</f>
        <v>3.8135593220338984</v>
      </c>
      <c r="AA13" s="16">
        <f>AA12/D12*100</f>
        <v>11.864406779661017</v>
      </c>
      <c r="AB13" s="16">
        <f>AB12/D12*100</f>
        <v>1.4124293785310735</v>
      </c>
      <c r="AC13" s="16">
        <f>AC12/D12*100</f>
        <v>6.638418079096045</v>
      </c>
      <c r="AD13" s="16">
        <f>AD12/D12*100</f>
        <v>2.4011299435028248</v>
      </c>
      <c r="AE13" s="17">
        <f>AE12/D12*100</f>
        <v>0.14124293785310735</v>
      </c>
      <c r="AF13" s="19">
        <f>AF12/D12*100</f>
        <v>5.3672316384180787</v>
      </c>
      <c r="AG13" s="16">
        <f>AG12/D12*100</f>
        <v>1.6949152542372881</v>
      </c>
      <c r="AH13" s="16">
        <f>AH12/D12*100</f>
        <v>7.4858757062146895</v>
      </c>
      <c r="AI13" s="30" t="s">
        <v>40</v>
      </c>
      <c r="AJ13" s="17">
        <f>AJ12/D12*100</f>
        <v>2.6836158192090394</v>
      </c>
    </row>
    <row r="14" spans="1:36" x14ac:dyDescent="0.15">
      <c r="B14" s="77"/>
      <c r="C14" s="76"/>
      <c r="D14" s="31">
        <f>D12/D9*100</f>
        <v>43.276283618581907</v>
      </c>
      <c r="E14" s="32">
        <f t="shared" ref="E14:AJ14" si="5">E12/E9*100</f>
        <v>39.693593314763234</v>
      </c>
      <c r="F14" s="33">
        <f t="shared" si="5"/>
        <v>50</v>
      </c>
      <c r="G14" s="33">
        <f t="shared" si="5"/>
        <v>23.863636363636363</v>
      </c>
      <c r="H14" s="33">
        <f t="shared" si="5"/>
        <v>10.071942446043165</v>
      </c>
      <c r="I14" s="33">
        <f t="shared" si="5"/>
        <v>59</v>
      </c>
      <c r="J14" s="33">
        <f t="shared" si="5"/>
        <v>52.631578947368418</v>
      </c>
      <c r="K14" s="33">
        <f t="shared" si="5"/>
        <v>48.947368421052637</v>
      </c>
      <c r="L14" s="33">
        <f t="shared" si="5"/>
        <v>45.098039215686278</v>
      </c>
      <c r="M14" s="33">
        <f t="shared" si="5"/>
        <v>50</v>
      </c>
      <c r="N14" s="34">
        <f t="shared" si="5"/>
        <v>100</v>
      </c>
      <c r="O14" s="32">
        <f t="shared" si="5"/>
        <v>38.461538461538467</v>
      </c>
      <c r="P14" s="33">
        <f t="shared" si="5"/>
        <v>38.461538461538467</v>
      </c>
      <c r="Q14" s="33">
        <f t="shared" si="5"/>
        <v>55.000000000000007</v>
      </c>
      <c r="R14" s="33">
        <f t="shared" si="5"/>
        <v>37.5</v>
      </c>
      <c r="S14" s="33">
        <f t="shared" si="5"/>
        <v>38.70967741935484</v>
      </c>
      <c r="T14" s="33">
        <f t="shared" si="5"/>
        <v>47.058823529411761</v>
      </c>
      <c r="U14" s="33">
        <f t="shared" si="5"/>
        <v>26.530612244897959</v>
      </c>
      <c r="V14" s="33">
        <f t="shared" si="5"/>
        <v>36.95652173913043</v>
      </c>
      <c r="W14" s="33">
        <f t="shared" si="5"/>
        <v>46.153846153846153</v>
      </c>
      <c r="X14" s="35" t="s">
        <v>43</v>
      </c>
      <c r="Y14" s="32">
        <f t="shared" si="5"/>
        <v>70.722433460076047</v>
      </c>
      <c r="Z14" s="33">
        <f t="shared" si="5"/>
        <v>81.818181818181827</v>
      </c>
      <c r="AA14" s="33">
        <f t="shared" si="5"/>
        <v>75.675675675675677</v>
      </c>
      <c r="AB14" s="33">
        <f t="shared" si="5"/>
        <v>40</v>
      </c>
      <c r="AC14" s="33">
        <f t="shared" si="5"/>
        <v>64.38356164383562</v>
      </c>
      <c r="AD14" s="33">
        <f t="shared" si="5"/>
        <v>85</v>
      </c>
      <c r="AE14" s="34">
        <f t="shared" si="5"/>
        <v>100</v>
      </c>
      <c r="AF14" s="36">
        <f t="shared" si="5"/>
        <v>27.536231884057973</v>
      </c>
      <c r="AG14" s="33">
        <f t="shared" si="5"/>
        <v>21.818181818181817</v>
      </c>
      <c r="AH14" s="33">
        <f t="shared" si="5"/>
        <v>53.535353535353536</v>
      </c>
      <c r="AI14" s="37" t="s">
        <v>43</v>
      </c>
      <c r="AJ14" s="34">
        <f t="shared" si="5"/>
        <v>34.545454545454547</v>
      </c>
    </row>
    <row r="15" spans="1:36" x14ac:dyDescent="0.15">
      <c r="B15" s="77" t="s">
        <v>45</v>
      </c>
      <c r="C15" s="76"/>
      <c r="D15" s="25">
        <f t="shared" si="1"/>
        <v>138</v>
      </c>
      <c r="E15" s="26">
        <f t="shared" si="2"/>
        <v>69</v>
      </c>
      <c r="F15" s="27">
        <v>0</v>
      </c>
      <c r="G15" s="27">
        <v>3</v>
      </c>
      <c r="H15" s="27">
        <v>37</v>
      </c>
      <c r="I15" s="27">
        <v>0</v>
      </c>
      <c r="J15" s="27">
        <v>15</v>
      </c>
      <c r="K15" s="27">
        <v>10</v>
      </c>
      <c r="L15" s="27">
        <v>3</v>
      </c>
      <c r="M15" s="27">
        <v>1</v>
      </c>
      <c r="N15" s="28">
        <v>0</v>
      </c>
      <c r="O15" s="26">
        <f t="shared" si="3"/>
        <v>36</v>
      </c>
      <c r="P15" s="27">
        <v>19</v>
      </c>
      <c r="Q15" s="27">
        <v>2</v>
      </c>
      <c r="R15" s="27">
        <v>1</v>
      </c>
      <c r="S15" s="27">
        <v>1</v>
      </c>
      <c r="T15" s="27">
        <v>7</v>
      </c>
      <c r="U15" s="27">
        <v>2</v>
      </c>
      <c r="V15" s="27">
        <v>4</v>
      </c>
      <c r="W15" s="27">
        <v>0</v>
      </c>
      <c r="X15" s="28">
        <v>0</v>
      </c>
      <c r="Y15" s="26">
        <f t="shared" si="4"/>
        <v>5</v>
      </c>
      <c r="Z15" s="27">
        <v>1</v>
      </c>
      <c r="AA15" s="27">
        <v>0</v>
      </c>
      <c r="AB15" s="27">
        <v>0</v>
      </c>
      <c r="AC15" s="27">
        <v>4</v>
      </c>
      <c r="AD15" s="27">
        <v>0</v>
      </c>
      <c r="AE15" s="28">
        <v>0</v>
      </c>
      <c r="AF15" s="29">
        <v>2</v>
      </c>
      <c r="AG15" s="27">
        <v>18</v>
      </c>
      <c r="AH15" s="27">
        <v>5</v>
      </c>
      <c r="AI15" s="27">
        <v>0</v>
      </c>
      <c r="AJ15" s="28">
        <v>3</v>
      </c>
    </row>
    <row r="16" spans="1:36" x14ac:dyDescent="0.15">
      <c r="B16" s="77"/>
      <c r="C16" s="76"/>
      <c r="D16" s="14" t="s">
        <v>39</v>
      </c>
      <c r="E16" s="15">
        <f>E15/D15*100</f>
        <v>50</v>
      </c>
      <c r="F16" s="30" t="s">
        <v>40</v>
      </c>
      <c r="G16" s="16">
        <f>G15/D15*100</f>
        <v>2.1739130434782608</v>
      </c>
      <c r="H16" s="16">
        <f>H15/D15*100</f>
        <v>26.811594202898554</v>
      </c>
      <c r="I16" s="30" t="s">
        <v>40</v>
      </c>
      <c r="J16" s="16">
        <f>J15/D15*100</f>
        <v>10.869565217391305</v>
      </c>
      <c r="K16" s="16">
        <f>K15/D15*100</f>
        <v>7.2463768115942031</v>
      </c>
      <c r="L16" s="16">
        <f>L15/D15*100</f>
        <v>2.1739130434782608</v>
      </c>
      <c r="M16" s="16">
        <f>M15/D15*100</f>
        <v>0.72463768115942029</v>
      </c>
      <c r="N16" s="18" t="s">
        <v>40</v>
      </c>
      <c r="O16" s="15">
        <f>O15/D15*100</f>
        <v>26.086956521739129</v>
      </c>
      <c r="P16" s="16">
        <f>P15/D15*100</f>
        <v>13.768115942028986</v>
      </c>
      <c r="Q16" s="16">
        <f>Q15/D15*100</f>
        <v>1.4492753623188406</v>
      </c>
      <c r="R16" s="16">
        <f>R15/D15*100</f>
        <v>0.72463768115942029</v>
      </c>
      <c r="S16" s="16">
        <f>S15/D15*100</f>
        <v>0.72463768115942029</v>
      </c>
      <c r="T16" s="16">
        <f>T15/D15*100</f>
        <v>5.0724637681159424</v>
      </c>
      <c r="U16" s="16">
        <f>U15/D15*100</f>
        <v>1.4492753623188406</v>
      </c>
      <c r="V16" s="16">
        <f>V15/D15*100</f>
        <v>2.8985507246376812</v>
      </c>
      <c r="W16" s="30" t="s">
        <v>40</v>
      </c>
      <c r="X16" s="18" t="s">
        <v>40</v>
      </c>
      <c r="Y16" s="15">
        <f>Y15/D15*100</f>
        <v>3.6231884057971016</v>
      </c>
      <c r="Z16" s="16">
        <f>Z15/D15*100</f>
        <v>0.72463768115942029</v>
      </c>
      <c r="AA16" s="30" t="s">
        <v>40</v>
      </c>
      <c r="AB16" s="30" t="s">
        <v>40</v>
      </c>
      <c r="AC16" s="16">
        <f>AC15/D15*100</f>
        <v>2.8985507246376812</v>
      </c>
      <c r="AD16" s="30" t="s">
        <v>40</v>
      </c>
      <c r="AE16" s="18" t="s">
        <v>40</v>
      </c>
      <c r="AF16" s="19">
        <f>AF15/D15*100</f>
        <v>1.4492753623188406</v>
      </c>
      <c r="AG16" s="16">
        <f>AG15/D15*100</f>
        <v>13.043478260869565</v>
      </c>
      <c r="AH16" s="16">
        <f>AH15/D15*100</f>
        <v>3.6231884057971016</v>
      </c>
      <c r="AI16" s="30" t="s">
        <v>40</v>
      </c>
      <c r="AJ16" s="17">
        <f>AJ15/D15*100</f>
        <v>2.1739130434782608</v>
      </c>
    </row>
    <row r="17" spans="2:36" x14ac:dyDescent="0.15">
      <c r="B17" s="77"/>
      <c r="C17" s="76"/>
      <c r="D17" s="31">
        <f>D15/D9*100</f>
        <v>8.4352078239608801</v>
      </c>
      <c r="E17" s="32">
        <f t="shared" ref="E17:AJ17" si="6">E15/E9*100</f>
        <v>9.6100278551532039</v>
      </c>
      <c r="F17" s="37" t="s">
        <v>43</v>
      </c>
      <c r="G17" s="33">
        <f t="shared" si="6"/>
        <v>3.4090909090909087</v>
      </c>
      <c r="H17" s="33">
        <f t="shared" si="6"/>
        <v>26.618705035971225</v>
      </c>
      <c r="I17" s="37" t="s">
        <v>43</v>
      </c>
      <c r="J17" s="33">
        <f t="shared" si="6"/>
        <v>19.736842105263158</v>
      </c>
      <c r="K17" s="33">
        <f t="shared" si="6"/>
        <v>5.2631578947368416</v>
      </c>
      <c r="L17" s="33">
        <f t="shared" si="6"/>
        <v>2.9411764705882351</v>
      </c>
      <c r="M17" s="33">
        <f t="shared" si="6"/>
        <v>5.5555555555555554</v>
      </c>
      <c r="N17" s="35" t="s">
        <v>43</v>
      </c>
      <c r="O17" s="32">
        <f t="shared" si="6"/>
        <v>12.040133779264215</v>
      </c>
      <c r="P17" s="33">
        <f t="shared" si="6"/>
        <v>36.538461538461533</v>
      </c>
      <c r="Q17" s="33">
        <f t="shared" si="6"/>
        <v>10</v>
      </c>
      <c r="R17" s="33">
        <f t="shared" si="6"/>
        <v>12.5</v>
      </c>
      <c r="S17" s="33">
        <f t="shared" si="6"/>
        <v>3.225806451612903</v>
      </c>
      <c r="T17" s="33">
        <f t="shared" si="6"/>
        <v>20.588235294117645</v>
      </c>
      <c r="U17" s="33">
        <f t="shared" si="6"/>
        <v>4.0816326530612246</v>
      </c>
      <c r="V17" s="33">
        <f t="shared" si="6"/>
        <v>4.3478260869565215</v>
      </c>
      <c r="W17" s="37" t="s">
        <v>43</v>
      </c>
      <c r="X17" s="35" t="s">
        <v>43</v>
      </c>
      <c r="Y17" s="32">
        <f t="shared" si="6"/>
        <v>1.9011406844106464</v>
      </c>
      <c r="Z17" s="33">
        <f t="shared" si="6"/>
        <v>3.0303030303030303</v>
      </c>
      <c r="AA17" s="37" t="s">
        <v>43</v>
      </c>
      <c r="AB17" s="37" t="s">
        <v>43</v>
      </c>
      <c r="AC17" s="33">
        <f t="shared" si="6"/>
        <v>5.4794520547945202</v>
      </c>
      <c r="AD17" s="37" t="s">
        <v>43</v>
      </c>
      <c r="AE17" s="35" t="s">
        <v>43</v>
      </c>
      <c r="AF17" s="36">
        <f t="shared" si="6"/>
        <v>1.4492753623188406</v>
      </c>
      <c r="AG17" s="33">
        <f t="shared" si="6"/>
        <v>32.727272727272727</v>
      </c>
      <c r="AH17" s="33">
        <f t="shared" si="6"/>
        <v>5.0505050505050502</v>
      </c>
      <c r="AI17" s="37" t="s">
        <v>43</v>
      </c>
      <c r="AJ17" s="34">
        <f t="shared" si="6"/>
        <v>5.4545454545454541</v>
      </c>
    </row>
    <row r="18" spans="2:36" x14ac:dyDescent="0.15">
      <c r="B18" s="75" t="s">
        <v>46</v>
      </c>
      <c r="C18" s="76"/>
      <c r="D18" s="25">
        <f t="shared" si="1"/>
        <v>23</v>
      </c>
      <c r="E18" s="26">
        <f t="shared" si="2"/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8">
        <v>0</v>
      </c>
      <c r="O18" s="26">
        <f t="shared" si="3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8">
        <v>0</v>
      </c>
      <c r="Y18" s="26">
        <f t="shared" si="4"/>
        <v>3</v>
      </c>
      <c r="Z18" s="27">
        <v>0</v>
      </c>
      <c r="AA18" s="27">
        <v>1</v>
      </c>
      <c r="AB18" s="27">
        <v>1</v>
      </c>
      <c r="AC18" s="27">
        <v>1</v>
      </c>
      <c r="AD18" s="27">
        <v>0</v>
      </c>
      <c r="AE18" s="28">
        <v>0</v>
      </c>
      <c r="AF18" s="29">
        <v>7</v>
      </c>
      <c r="AG18" s="27">
        <v>9</v>
      </c>
      <c r="AH18" s="27">
        <v>0</v>
      </c>
      <c r="AI18" s="27">
        <v>0</v>
      </c>
      <c r="AJ18" s="28">
        <v>4</v>
      </c>
    </row>
    <row r="19" spans="2:36" x14ac:dyDescent="0.15">
      <c r="B19" s="77"/>
      <c r="C19" s="76"/>
      <c r="D19" s="14" t="s">
        <v>39</v>
      </c>
      <c r="E19" s="38" t="s">
        <v>40</v>
      </c>
      <c r="F19" s="30" t="s">
        <v>40</v>
      </c>
      <c r="G19" s="30" t="s">
        <v>40</v>
      </c>
      <c r="H19" s="30" t="s">
        <v>40</v>
      </c>
      <c r="I19" s="30" t="s">
        <v>40</v>
      </c>
      <c r="J19" s="30" t="s">
        <v>40</v>
      </c>
      <c r="K19" s="30" t="s">
        <v>40</v>
      </c>
      <c r="L19" s="30" t="s">
        <v>40</v>
      </c>
      <c r="M19" s="30" t="s">
        <v>40</v>
      </c>
      <c r="N19" s="18" t="s">
        <v>40</v>
      </c>
      <c r="O19" s="38" t="s">
        <v>40</v>
      </c>
      <c r="P19" s="30" t="s">
        <v>40</v>
      </c>
      <c r="Q19" s="30" t="s">
        <v>40</v>
      </c>
      <c r="R19" s="30" t="s">
        <v>40</v>
      </c>
      <c r="S19" s="30" t="s">
        <v>40</v>
      </c>
      <c r="T19" s="30" t="s">
        <v>40</v>
      </c>
      <c r="U19" s="30" t="s">
        <v>40</v>
      </c>
      <c r="V19" s="30" t="s">
        <v>40</v>
      </c>
      <c r="W19" s="30" t="s">
        <v>40</v>
      </c>
      <c r="X19" s="18" t="s">
        <v>40</v>
      </c>
      <c r="Y19" s="15">
        <f>Y18/D18*100</f>
        <v>13.043478260869565</v>
      </c>
      <c r="Z19" s="30" t="s">
        <v>40</v>
      </c>
      <c r="AA19" s="16">
        <f>AA18/D18*100</f>
        <v>4.3478260869565215</v>
      </c>
      <c r="AB19" s="16">
        <f>AB18/D18*100</f>
        <v>4.3478260869565215</v>
      </c>
      <c r="AC19" s="16">
        <f>AC18/D18*100</f>
        <v>4.3478260869565215</v>
      </c>
      <c r="AD19" s="30" t="s">
        <v>40</v>
      </c>
      <c r="AE19" s="18" t="s">
        <v>40</v>
      </c>
      <c r="AF19" s="19">
        <f>AF18/D18*100</f>
        <v>30.434782608695656</v>
      </c>
      <c r="AG19" s="16">
        <f>AG18/D18*100</f>
        <v>39.130434782608695</v>
      </c>
      <c r="AH19" s="30" t="s">
        <v>40</v>
      </c>
      <c r="AI19" s="30" t="s">
        <v>40</v>
      </c>
      <c r="AJ19" s="17">
        <f>AJ18/D18*100</f>
        <v>17.391304347826086</v>
      </c>
    </row>
    <row r="20" spans="2:36" x14ac:dyDescent="0.15">
      <c r="B20" s="77"/>
      <c r="C20" s="76"/>
      <c r="D20" s="31">
        <f>D18/D9*100</f>
        <v>1.4058679706601467</v>
      </c>
      <c r="E20" s="39" t="s">
        <v>43</v>
      </c>
      <c r="F20" s="37" t="s">
        <v>43</v>
      </c>
      <c r="G20" s="37" t="s">
        <v>43</v>
      </c>
      <c r="H20" s="37" t="s">
        <v>43</v>
      </c>
      <c r="I20" s="37" t="s">
        <v>43</v>
      </c>
      <c r="J20" s="37" t="s">
        <v>43</v>
      </c>
      <c r="K20" s="37" t="s">
        <v>43</v>
      </c>
      <c r="L20" s="37" t="s">
        <v>43</v>
      </c>
      <c r="M20" s="37" t="s">
        <v>43</v>
      </c>
      <c r="N20" s="35" t="s">
        <v>43</v>
      </c>
      <c r="O20" s="39" t="s">
        <v>43</v>
      </c>
      <c r="P20" s="37" t="s">
        <v>43</v>
      </c>
      <c r="Q20" s="37" t="s">
        <v>43</v>
      </c>
      <c r="R20" s="37" t="s">
        <v>43</v>
      </c>
      <c r="S20" s="37" t="s">
        <v>43</v>
      </c>
      <c r="T20" s="37" t="s">
        <v>43</v>
      </c>
      <c r="U20" s="37" t="s">
        <v>43</v>
      </c>
      <c r="V20" s="37" t="s">
        <v>43</v>
      </c>
      <c r="W20" s="37" t="s">
        <v>43</v>
      </c>
      <c r="X20" s="35" t="s">
        <v>43</v>
      </c>
      <c r="Y20" s="32">
        <f t="shared" ref="Y20:AJ20" si="7">Y18/Y9*100</f>
        <v>1.1406844106463878</v>
      </c>
      <c r="Z20" s="37" t="s">
        <v>43</v>
      </c>
      <c r="AA20" s="33">
        <f t="shared" si="7"/>
        <v>0.90090090090090091</v>
      </c>
      <c r="AB20" s="33">
        <f t="shared" si="7"/>
        <v>4</v>
      </c>
      <c r="AC20" s="33">
        <f t="shared" si="7"/>
        <v>1.3698630136986301</v>
      </c>
      <c r="AD20" s="37" t="s">
        <v>43</v>
      </c>
      <c r="AE20" s="35" t="s">
        <v>43</v>
      </c>
      <c r="AF20" s="36">
        <f t="shared" si="7"/>
        <v>5.0724637681159424</v>
      </c>
      <c r="AG20" s="33">
        <f t="shared" si="7"/>
        <v>16.363636363636363</v>
      </c>
      <c r="AH20" s="37" t="s">
        <v>43</v>
      </c>
      <c r="AI20" s="37" t="s">
        <v>43</v>
      </c>
      <c r="AJ20" s="34">
        <f t="shared" si="7"/>
        <v>7.2727272727272725</v>
      </c>
    </row>
    <row r="21" spans="2:36" x14ac:dyDescent="0.15">
      <c r="B21" s="77" t="s">
        <v>47</v>
      </c>
      <c r="C21" s="76"/>
      <c r="D21" s="25">
        <f t="shared" si="1"/>
        <v>439</v>
      </c>
      <c r="E21" s="26">
        <f t="shared" si="2"/>
        <v>249</v>
      </c>
      <c r="F21" s="27">
        <f>F24+F27</f>
        <v>2</v>
      </c>
      <c r="G21" s="27">
        <f t="shared" ref="G21:AJ21" si="8">G24+G27</f>
        <v>39</v>
      </c>
      <c r="H21" s="27">
        <f t="shared" si="8"/>
        <v>61</v>
      </c>
      <c r="I21" s="27">
        <f t="shared" si="8"/>
        <v>21</v>
      </c>
      <c r="J21" s="27">
        <f t="shared" si="8"/>
        <v>9</v>
      </c>
      <c r="K21" s="27">
        <f t="shared" si="8"/>
        <v>67</v>
      </c>
      <c r="L21" s="27">
        <f t="shared" si="8"/>
        <v>47</v>
      </c>
      <c r="M21" s="27">
        <f t="shared" si="8"/>
        <v>3</v>
      </c>
      <c r="N21" s="28">
        <f t="shared" si="8"/>
        <v>0</v>
      </c>
      <c r="O21" s="26">
        <f t="shared" si="3"/>
        <v>113</v>
      </c>
      <c r="P21" s="27">
        <f t="shared" si="8"/>
        <v>2</v>
      </c>
      <c r="Q21" s="27">
        <f t="shared" si="8"/>
        <v>5</v>
      </c>
      <c r="R21" s="27">
        <f t="shared" si="8"/>
        <v>2</v>
      </c>
      <c r="S21" s="27">
        <f t="shared" si="8"/>
        <v>11</v>
      </c>
      <c r="T21" s="27">
        <f t="shared" si="8"/>
        <v>9</v>
      </c>
      <c r="U21" s="27">
        <f t="shared" si="8"/>
        <v>29</v>
      </c>
      <c r="V21" s="27">
        <f t="shared" si="8"/>
        <v>50</v>
      </c>
      <c r="W21" s="27">
        <f t="shared" si="8"/>
        <v>5</v>
      </c>
      <c r="X21" s="28">
        <f t="shared" si="8"/>
        <v>0</v>
      </c>
      <c r="Y21" s="26">
        <f t="shared" si="4"/>
        <v>7</v>
      </c>
      <c r="Z21" s="27">
        <f t="shared" si="8"/>
        <v>0</v>
      </c>
      <c r="AA21" s="27">
        <f t="shared" si="8"/>
        <v>4</v>
      </c>
      <c r="AB21" s="27">
        <f t="shared" si="8"/>
        <v>1</v>
      </c>
      <c r="AC21" s="27">
        <f t="shared" si="8"/>
        <v>0</v>
      </c>
      <c r="AD21" s="27">
        <f t="shared" si="8"/>
        <v>2</v>
      </c>
      <c r="AE21" s="28">
        <f t="shared" si="8"/>
        <v>0</v>
      </c>
      <c r="AF21" s="29">
        <f t="shared" si="8"/>
        <v>50</v>
      </c>
      <c r="AG21" s="27">
        <f t="shared" si="8"/>
        <v>3</v>
      </c>
      <c r="AH21" s="27">
        <f t="shared" si="8"/>
        <v>6</v>
      </c>
      <c r="AI21" s="27">
        <f t="shared" si="8"/>
        <v>0</v>
      </c>
      <c r="AJ21" s="28">
        <f t="shared" si="8"/>
        <v>11</v>
      </c>
    </row>
    <row r="22" spans="2:36" x14ac:dyDescent="0.15">
      <c r="B22" s="77"/>
      <c r="C22" s="76"/>
      <c r="D22" s="14" t="s">
        <v>39</v>
      </c>
      <c r="E22" s="15">
        <f>E21/D21*100</f>
        <v>56.719817767653758</v>
      </c>
      <c r="F22" s="16">
        <f>F21/D21*100</f>
        <v>0.45558086560364464</v>
      </c>
      <c r="G22" s="16">
        <f>G21/D21*100</f>
        <v>8.8838268792710693</v>
      </c>
      <c r="H22" s="16">
        <f>H21/D21*100</f>
        <v>13.895216400911162</v>
      </c>
      <c r="I22" s="16">
        <f>I21/D21*100</f>
        <v>4.7835990888382689</v>
      </c>
      <c r="J22" s="16">
        <f>J21/D21*100</f>
        <v>2.0501138952164011</v>
      </c>
      <c r="K22" s="16">
        <f>K21/D21*100</f>
        <v>15.261958997722095</v>
      </c>
      <c r="L22" s="16">
        <f>L21/D21*100</f>
        <v>10.70615034168565</v>
      </c>
      <c r="M22" s="16">
        <f>M21/D21*100</f>
        <v>0.68337129840546695</v>
      </c>
      <c r="N22" s="18" t="s">
        <v>40</v>
      </c>
      <c r="O22" s="15">
        <f>O21/D21*100</f>
        <v>25.740318906605925</v>
      </c>
      <c r="P22" s="16">
        <f>P21/D21*100</f>
        <v>0.45558086560364464</v>
      </c>
      <c r="Q22" s="16">
        <f>Q21/D21*100</f>
        <v>1.1389521640091116</v>
      </c>
      <c r="R22" s="16">
        <f>R21/D21*100</f>
        <v>0.45558086560364464</v>
      </c>
      <c r="S22" s="16">
        <f>S21/D21*100</f>
        <v>2.5056947608200453</v>
      </c>
      <c r="T22" s="16">
        <f>T21/D21*100</f>
        <v>2.0501138952164011</v>
      </c>
      <c r="U22" s="16">
        <f>U21/D21*100</f>
        <v>6.6059225512528474</v>
      </c>
      <c r="V22" s="16">
        <f>V21/D21*100</f>
        <v>11.389521640091116</v>
      </c>
      <c r="W22" s="16">
        <f>W21/D21*100</f>
        <v>1.1389521640091116</v>
      </c>
      <c r="X22" s="18" t="s">
        <v>40</v>
      </c>
      <c r="Y22" s="15">
        <f>Y21/D21*100</f>
        <v>1.5945330296127564</v>
      </c>
      <c r="Z22" s="30" t="s">
        <v>40</v>
      </c>
      <c r="AA22" s="16">
        <f>AA21/D21*100</f>
        <v>0.91116173120728927</v>
      </c>
      <c r="AB22" s="16">
        <f>AB21/D21*100</f>
        <v>0.22779043280182232</v>
      </c>
      <c r="AC22" s="30" t="s">
        <v>40</v>
      </c>
      <c r="AD22" s="16">
        <f>AD21/D21*100</f>
        <v>0.45558086560364464</v>
      </c>
      <c r="AE22" s="18" t="s">
        <v>40</v>
      </c>
      <c r="AF22" s="19">
        <f>AF21/D21*100</f>
        <v>11.389521640091116</v>
      </c>
      <c r="AG22" s="16">
        <f>AG21/D21*100</f>
        <v>0.68337129840546695</v>
      </c>
      <c r="AH22" s="16">
        <f>AH21/D21*100</f>
        <v>1.3667425968109339</v>
      </c>
      <c r="AI22" s="30" t="s">
        <v>40</v>
      </c>
      <c r="AJ22" s="17">
        <f>AJ21/D21*100</f>
        <v>2.5056947608200453</v>
      </c>
    </row>
    <row r="23" spans="2:36" x14ac:dyDescent="0.15">
      <c r="B23" s="80"/>
      <c r="C23" s="81"/>
      <c r="D23" s="31">
        <f>D21/D9*100</f>
        <v>26.833740831295845</v>
      </c>
      <c r="E23" s="32">
        <f t="shared" ref="E23:AJ23" si="9">E21/E9*100</f>
        <v>34.67966573816156</v>
      </c>
      <c r="F23" s="33">
        <f t="shared" si="9"/>
        <v>50</v>
      </c>
      <c r="G23" s="33">
        <f t="shared" si="9"/>
        <v>44.31818181818182</v>
      </c>
      <c r="H23" s="33">
        <f t="shared" si="9"/>
        <v>43.884892086330936</v>
      </c>
      <c r="I23" s="33">
        <f t="shared" si="9"/>
        <v>21</v>
      </c>
      <c r="J23" s="33">
        <f t="shared" si="9"/>
        <v>11.842105263157894</v>
      </c>
      <c r="K23" s="33">
        <f t="shared" si="9"/>
        <v>35.263157894736842</v>
      </c>
      <c r="L23" s="33">
        <f t="shared" si="9"/>
        <v>46.078431372549019</v>
      </c>
      <c r="M23" s="33">
        <f t="shared" si="9"/>
        <v>16.666666666666664</v>
      </c>
      <c r="N23" s="35" t="s">
        <v>43</v>
      </c>
      <c r="O23" s="32">
        <f t="shared" si="9"/>
        <v>37.792642140468232</v>
      </c>
      <c r="P23" s="33">
        <f t="shared" si="9"/>
        <v>3.8461538461538463</v>
      </c>
      <c r="Q23" s="33">
        <f t="shared" si="9"/>
        <v>25</v>
      </c>
      <c r="R23" s="33">
        <f t="shared" si="9"/>
        <v>25</v>
      </c>
      <c r="S23" s="33">
        <f t="shared" si="9"/>
        <v>35.483870967741936</v>
      </c>
      <c r="T23" s="33">
        <f t="shared" si="9"/>
        <v>26.47058823529412</v>
      </c>
      <c r="U23" s="33">
        <f t="shared" si="9"/>
        <v>59.183673469387756</v>
      </c>
      <c r="V23" s="33">
        <f t="shared" si="9"/>
        <v>54.347826086956516</v>
      </c>
      <c r="W23" s="33">
        <f t="shared" si="9"/>
        <v>38.461538461538467</v>
      </c>
      <c r="X23" s="35" t="s">
        <v>43</v>
      </c>
      <c r="Y23" s="32">
        <f t="shared" si="9"/>
        <v>2.6615969581749046</v>
      </c>
      <c r="Z23" s="37" t="s">
        <v>43</v>
      </c>
      <c r="AA23" s="33">
        <f t="shared" si="9"/>
        <v>3.6036036036036037</v>
      </c>
      <c r="AB23" s="33">
        <f t="shared" si="9"/>
        <v>4</v>
      </c>
      <c r="AC23" s="37" t="s">
        <v>43</v>
      </c>
      <c r="AD23" s="33">
        <f t="shared" si="9"/>
        <v>10</v>
      </c>
      <c r="AE23" s="35" t="s">
        <v>43</v>
      </c>
      <c r="AF23" s="36">
        <f t="shared" si="9"/>
        <v>36.231884057971016</v>
      </c>
      <c r="AG23" s="33">
        <f t="shared" si="9"/>
        <v>5.4545454545454541</v>
      </c>
      <c r="AH23" s="33">
        <f t="shared" si="9"/>
        <v>6.0606060606060606</v>
      </c>
      <c r="AI23" s="37" t="s">
        <v>43</v>
      </c>
      <c r="AJ23" s="34">
        <f t="shared" si="9"/>
        <v>20</v>
      </c>
    </row>
    <row r="24" spans="2:36" x14ac:dyDescent="0.15">
      <c r="B24" s="82"/>
      <c r="C24" s="84" t="s">
        <v>48</v>
      </c>
      <c r="D24" s="40">
        <f t="shared" si="1"/>
        <v>24</v>
      </c>
      <c r="E24" s="41">
        <f t="shared" si="2"/>
        <v>10</v>
      </c>
      <c r="F24" s="42">
        <v>0</v>
      </c>
      <c r="G24" s="42">
        <v>1</v>
      </c>
      <c r="H24" s="42">
        <v>1</v>
      </c>
      <c r="I24" s="42">
        <v>1</v>
      </c>
      <c r="J24" s="42">
        <v>0</v>
      </c>
      <c r="K24" s="42">
        <v>0</v>
      </c>
      <c r="L24" s="42">
        <v>7</v>
      </c>
      <c r="M24" s="42">
        <v>0</v>
      </c>
      <c r="N24" s="43">
        <v>0</v>
      </c>
      <c r="O24" s="41">
        <f t="shared" si="3"/>
        <v>12</v>
      </c>
      <c r="P24" s="42">
        <v>0</v>
      </c>
      <c r="Q24" s="42">
        <v>0</v>
      </c>
      <c r="R24" s="42">
        <v>0</v>
      </c>
      <c r="S24" s="42">
        <v>0</v>
      </c>
      <c r="T24" s="42">
        <v>1</v>
      </c>
      <c r="U24" s="42">
        <v>1</v>
      </c>
      <c r="V24" s="42">
        <v>10</v>
      </c>
      <c r="W24" s="42">
        <v>0</v>
      </c>
      <c r="X24" s="43">
        <v>0</v>
      </c>
      <c r="Y24" s="41">
        <f t="shared" si="4"/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v>0</v>
      </c>
      <c r="AF24" s="44">
        <v>0</v>
      </c>
      <c r="AG24" s="42">
        <v>0</v>
      </c>
      <c r="AH24" s="42">
        <v>0</v>
      </c>
      <c r="AI24" s="42">
        <v>0</v>
      </c>
      <c r="AJ24" s="43">
        <v>2</v>
      </c>
    </row>
    <row r="25" spans="2:36" x14ac:dyDescent="0.15">
      <c r="B25" s="83"/>
      <c r="C25" s="85"/>
      <c r="D25" s="45" t="s">
        <v>39</v>
      </c>
      <c r="E25" s="46">
        <f>E24/D24*100</f>
        <v>41.666666666666671</v>
      </c>
      <c r="F25" s="47" t="s">
        <v>40</v>
      </c>
      <c r="G25" s="48">
        <f>G24/D24*100</f>
        <v>4.1666666666666661</v>
      </c>
      <c r="H25" s="48">
        <f>H24/D24*100</f>
        <v>4.1666666666666661</v>
      </c>
      <c r="I25" s="48">
        <f>I24/D24*100</f>
        <v>4.1666666666666661</v>
      </c>
      <c r="J25" s="47" t="s">
        <v>40</v>
      </c>
      <c r="K25" s="47" t="s">
        <v>40</v>
      </c>
      <c r="L25" s="48">
        <f>L24/D24*100</f>
        <v>29.166666666666668</v>
      </c>
      <c r="M25" s="47" t="s">
        <v>40</v>
      </c>
      <c r="N25" s="49" t="s">
        <v>40</v>
      </c>
      <c r="O25" s="46">
        <f>O24/D24*100</f>
        <v>50</v>
      </c>
      <c r="P25" s="47" t="s">
        <v>40</v>
      </c>
      <c r="Q25" s="47" t="s">
        <v>40</v>
      </c>
      <c r="R25" s="47" t="s">
        <v>40</v>
      </c>
      <c r="S25" s="47" t="s">
        <v>40</v>
      </c>
      <c r="T25" s="48">
        <f>T24/D24*100</f>
        <v>4.1666666666666661</v>
      </c>
      <c r="U25" s="48">
        <f>U24/D24*100</f>
        <v>4.1666666666666661</v>
      </c>
      <c r="V25" s="48">
        <f>V24/D24*100</f>
        <v>41.666666666666671</v>
      </c>
      <c r="W25" s="47" t="s">
        <v>40</v>
      </c>
      <c r="X25" s="49" t="s">
        <v>40</v>
      </c>
      <c r="Y25" s="50" t="s">
        <v>40</v>
      </c>
      <c r="Z25" s="47" t="s">
        <v>40</v>
      </c>
      <c r="AA25" s="47" t="s">
        <v>40</v>
      </c>
      <c r="AB25" s="47" t="s">
        <v>40</v>
      </c>
      <c r="AC25" s="47" t="s">
        <v>40</v>
      </c>
      <c r="AD25" s="47" t="s">
        <v>40</v>
      </c>
      <c r="AE25" s="49" t="s">
        <v>40</v>
      </c>
      <c r="AF25" s="51" t="s">
        <v>40</v>
      </c>
      <c r="AG25" s="47" t="s">
        <v>40</v>
      </c>
      <c r="AH25" s="47" t="s">
        <v>40</v>
      </c>
      <c r="AI25" s="47" t="s">
        <v>40</v>
      </c>
      <c r="AJ25" s="52">
        <f>AJ24/D24*100</f>
        <v>8.3333333333333321</v>
      </c>
    </row>
    <row r="26" spans="2:36" x14ac:dyDescent="0.15">
      <c r="B26" s="83"/>
      <c r="C26" s="85"/>
      <c r="D26" s="53">
        <f>D24/D9*100</f>
        <v>1.4669926650366749</v>
      </c>
      <c r="E26" s="54">
        <f t="shared" ref="E26:AJ26" si="10">E24/E9*100</f>
        <v>1.392757660167131</v>
      </c>
      <c r="F26" s="55" t="s">
        <v>43</v>
      </c>
      <c r="G26" s="56">
        <f t="shared" si="10"/>
        <v>1.1363636363636365</v>
      </c>
      <c r="H26" s="56">
        <f t="shared" si="10"/>
        <v>0.71942446043165476</v>
      </c>
      <c r="I26" s="56">
        <f t="shared" si="10"/>
        <v>1</v>
      </c>
      <c r="J26" s="55" t="s">
        <v>43</v>
      </c>
      <c r="K26" s="55" t="s">
        <v>43</v>
      </c>
      <c r="L26" s="56">
        <f t="shared" si="10"/>
        <v>6.8627450980392162</v>
      </c>
      <c r="M26" s="55" t="s">
        <v>43</v>
      </c>
      <c r="N26" s="57" t="s">
        <v>43</v>
      </c>
      <c r="O26" s="54">
        <f t="shared" si="10"/>
        <v>4.0133779264214047</v>
      </c>
      <c r="P26" s="55" t="s">
        <v>43</v>
      </c>
      <c r="Q26" s="55" t="s">
        <v>43</v>
      </c>
      <c r="R26" s="55" t="s">
        <v>43</v>
      </c>
      <c r="S26" s="55" t="s">
        <v>43</v>
      </c>
      <c r="T26" s="56">
        <f t="shared" si="10"/>
        <v>2.9411764705882351</v>
      </c>
      <c r="U26" s="56">
        <f t="shared" si="10"/>
        <v>2.0408163265306123</v>
      </c>
      <c r="V26" s="56">
        <f t="shared" si="10"/>
        <v>10.869565217391305</v>
      </c>
      <c r="W26" s="55" t="s">
        <v>43</v>
      </c>
      <c r="X26" s="57" t="s">
        <v>43</v>
      </c>
      <c r="Y26" s="58" t="s">
        <v>43</v>
      </c>
      <c r="Z26" s="55" t="s">
        <v>43</v>
      </c>
      <c r="AA26" s="55" t="s">
        <v>43</v>
      </c>
      <c r="AB26" s="55" t="s">
        <v>43</v>
      </c>
      <c r="AC26" s="55" t="s">
        <v>43</v>
      </c>
      <c r="AD26" s="55" t="s">
        <v>43</v>
      </c>
      <c r="AE26" s="57" t="s">
        <v>43</v>
      </c>
      <c r="AF26" s="59" t="s">
        <v>43</v>
      </c>
      <c r="AG26" s="55" t="s">
        <v>43</v>
      </c>
      <c r="AH26" s="55" t="s">
        <v>43</v>
      </c>
      <c r="AI26" s="55" t="s">
        <v>43</v>
      </c>
      <c r="AJ26" s="60">
        <f t="shared" si="10"/>
        <v>3.6363636363636362</v>
      </c>
    </row>
    <row r="27" spans="2:36" x14ac:dyDescent="0.15">
      <c r="B27" s="83"/>
      <c r="C27" s="84" t="s">
        <v>49</v>
      </c>
      <c r="D27" s="40">
        <f t="shared" si="1"/>
        <v>415</v>
      </c>
      <c r="E27" s="41">
        <f t="shared" si="2"/>
        <v>239</v>
      </c>
      <c r="F27" s="42">
        <v>2</v>
      </c>
      <c r="G27" s="42">
        <v>38</v>
      </c>
      <c r="H27" s="42">
        <v>60</v>
      </c>
      <c r="I27" s="42">
        <v>20</v>
      </c>
      <c r="J27" s="42">
        <v>9</v>
      </c>
      <c r="K27" s="42">
        <v>67</v>
      </c>
      <c r="L27" s="42">
        <v>40</v>
      </c>
      <c r="M27" s="42">
        <v>3</v>
      </c>
      <c r="N27" s="43">
        <v>0</v>
      </c>
      <c r="O27" s="41">
        <f t="shared" si="3"/>
        <v>101</v>
      </c>
      <c r="P27" s="42">
        <v>2</v>
      </c>
      <c r="Q27" s="42">
        <v>5</v>
      </c>
      <c r="R27" s="42">
        <v>2</v>
      </c>
      <c r="S27" s="42">
        <v>11</v>
      </c>
      <c r="T27" s="42">
        <v>8</v>
      </c>
      <c r="U27" s="42">
        <v>28</v>
      </c>
      <c r="V27" s="42">
        <v>40</v>
      </c>
      <c r="W27" s="42">
        <v>5</v>
      </c>
      <c r="X27" s="43">
        <v>0</v>
      </c>
      <c r="Y27" s="41">
        <f t="shared" si="4"/>
        <v>7</v>
      </c>
      <c r="Z27" s="42">
        <v>0</v>
      </c>
      <c r="AA27" s="42">
        <v>4</v>
      </c>
      <c r="AB27" s="42">
        <v>1</v>
      </c>
      <c r="AC27" s="42">
        <v>0</v>
      </c>
      <c r="AD27" s="42">
        <v>2</v>
      </c>
      <c r="AE27" s="43">
        <v>0</v>
      </c>
      <c r="AF27" s="44">
        <v>50</v>
      </c>
      <c r="AG27" s="42">
        <v>3</v>
      </c>
      <c r="AH27" s="42">
        <v>6</v>
      </c>
      <c r="AI27" s="42">
        <v>0</v>
      </c>
      <c r="AJ27" s="43">
        <v>9</v>
      </c>
    </row>
    <row r="28" spans="2:36" x14ac:dyDescent="0.15">
      <c r="B28" s="83"/>
      <c r="C28" s="85"/>
      <c r="D28" s="45" t="s">
        <v>39</v>
      </c>
      <c r="E28" s="46">
        <f>E27/D27*100</f>
        <v>57.590361445783131</v>
      </c>
      <c r="F28" s="48">
        <f>F27/D27*100</f>
        <v>0.48192771084337355</v>
      </c>
      <c r="G28" s="48">
        <f>G27/D27*100</f>
        <v>9.1566265060240966</v>
      </c>
      <c r="H28" s="48">
        <f>H27/D27*100</f>
        <v>14.457831325301203</v>
      </c>
      <c r="I28" s="48">
        <f>I27/D27*100</f>
        <v>4.8192771084337354</v>
      </c>
      <c r="J28" s="48">
        <f>J27/D27*100</f>
        <v>2.1686746987951806</v>
      </c>
      <c r="K28" s="48">
        <f>K27/D27*100</f>
        <v>16.14457831325301</v>
      </c>
      <c r="L28" s="48">
        <f>L27/D27*100</f>
        <v>9.6385542168674707</v>
      </c>
      <c r="M28" s="48">
        <f>M27/D27*100</f>
        <v>0.72289156626506024</v>
      </c>
      <c r="N28" s="49" t="s">
        <v>40</v>
      </c>
      <c r="O28" s="46">
        <f>O27/D27*100</f>
        <v>24.337349397590362</v>
      </c>
      <c r="P28" s="48">
        <f>P27/D27*100</f>
        <v>0.48192771084337355</v>
      </c>
      <c r="Q28" s="48">
        <f>Q27/D27*100</f>
        <v>1.2048192771084338</v>
      </c>
      <c r="R28" s="48">
        <f>R27/D27*100</f>
        <v>0.48192771084337355</v>
      </c>
      <c r="S28" s="48">
        <f>S27/D27*100</f>
        <v>2.6506024096385543</v>
      </c>
      <c r="T28" s="48">
        <f>T27/D27*100</f>
        <v>1.9277108433734942</v>
      </c>
      <c r="U28" s="48">
        <f>U27/D27*100</f>
        <v>6.7469879518072293</v>
      </c>
      <c r="V28" s="48">
        <f>V27/D27*100</f>
        <v>9.6385542168674707</v>
      </c>
      <c r="W28" s="48">
        <f>W27/D27*100</f>
        <v>1.2048192771084338</v>
      </c>
      <c r="X28" s="49" t="s">
        <v>40</v>
      </c>
      <c r="Y28" s="46">
        <f>Y27/D27*100</f>
        <v>1.6867469879518073</v>
      </c>
      <c r="Z28" s="47" t="s">
        <v>40</v>
      </c>
      <c r="AA28" s="48">
        <f>AA27/D27*100</f>
        <v>0.96385542168674709</v>
      </c>
      <c r="AB28" s="48">
        <f>AB27/D27*100</f>
        <v>0.24096385542168677</v>
      </c>
      <c r="AC28" s="47" t="s">
        <v>40</v>
      </c>
      <c r="AD28" s="48">
        <f>AD27/D27*100</f>
        <v>0.48192771084337355</v>
      </c>
      <c r="AE28" s="49" t="s">
        <v>40</v>
      </c>
      <c r="AF28" s="61">
        <f>AF27/D27*100</f>
        <v>12.048192771084338</v>
      </c>
      <c r="AG28" s="48">
        <f>AG27/D27*100</f>
        <v>0.72289156626506024</v>
      </c>
      <c r="AH28" s="48">
        <f>AH27/D27*100</f>
        <v>1.4457831325301205</v>
      </c>
      <c r="AI28" s="47" t="s">
        <v>40</v>
      </c>
      <c r="AJ28" s="52">
        <f>AJ27/D27*100</f>
        <v>2.1686746987951806</v>
      </c>
    </row>
    <row r="29" spans="2:36" x14ac:dyDescent="0.15">
      <c r="B29" s="83"/>
      <c r="C29" s="85"/>
      <c r="D29" s="53">
        <f>D27/D9*100</f>
        <v>25.366748166259168</v>
      </c>
      <c r="E29" s="54">
        <f t="shared" ref="E29:AJ29" si="11">E27/E9*100</f>
        <v>33.286908077994433</v>
      </c>
      <c r="F29" s="56">
        <f t="shared" si="11"/>
        <v>50</v>
      </c>
      <c r="G29" s="56">
        <f t="shared" si="11"/>
        <v>43.18181818181818</v>
      </c>
      <c r="H29" s="56">
        <f t="shared" si="11"/>
        <v>43.165467625899282</v>
      </c>
      <c r="I29" s="56">
        <f t="shared" si="11"/>
        <v>20</v>
      </c>
      <c r="J29" s="56">
        <f t="shared" si="11"/>
        <v>11.842105263157894</v>
      </c>
      <c r="K29" s="56">
        <f t="shared" si="11"/>
        <v>35.263157894736842</v>
      </c>
      <c r="L29" s="56">
        <f t="shared" si="11"/>
        <v>39.215686274509807</v>
      </c>
      <c r="M29" s="56">
        <f t="shared" si="11"/>
        <v>16.666666666666664</v>
      </c>
      <c r="N29" s="57" t="s">
        <v>43</v>
      </c>
      <c r="O29" s="54">
        <f t="shared" si="11"/>
        <v>33.779264214046819</v>
      </c>
      <c r="P29" s="56">
        <f t="shared" si="11"/>
        <v>3.8461538461538463</v>
      </c>
      <c r="Q29" s="56">
        <f t="shared" si="11"/>
        <v>25</v>
      </c>
      <c r="R29" s="56">
        <f t="shared" si="11"/>
        <v>25</v>
      </c>
      <c r="S29" s="56">
        <f t="shared" si="11"/>
        <v>35.483870967741936</v>
      </c>
      <c r="T29" s="56">
        <f t="shared" si="11"/>
        <v>23.52941176470588</v>
      </c>
      <c r="U29" s="56">
        <f t="shared" si="11"/>
        <v>57.142857142857139</v>
      </c>
      <c r="V29" s="56">
        <f t="shared" si="11"/>
        <v>43.478260869565219</v>
      </c>
      <c r="W29" s="56">
        <f t="shared" si="11"/>
        <v>38.461538461538467</v>
      </c>
      <c r="X29" s="57" t="s">
        <v>43</v>
      </c>
      <c r="Y29" s="54">
        <f t="shared" si="11"/>
        <v>2.6615969581749046</v>
      </c>
      <c r="Z29" s="55" t="s">
        <v>43</v>
      </c>
      <c r="AA29" s="56">
        <f t="shared" si="11"/>
        <v>3.6036036036036037</v>
      </c>
      <c r="AB29" s="56">
        <f t="shared" si="11"/>
        <v>4</v>
      </c>
      <c r="AC29" s="55" t="s">
        <v>43</v>
      </c>
      <c r="AD29" s="56">
        <f t="shared" si="11"/>
        <v>10</v>
      </c>
      <c r="AE29" s="57" t="s">
        <v>43</v>
      </c>
      <c r="AF29" s="62">
        <f t="shared" si="11"/>
        <v>36.231884057971016</v>
      </c>
      <c r="AG29" s="56">
        <f t="shared" si="11"/>
        <v>5.4545454545454541</v>
      </c>
      <c r="AH29" s="56">
        <f t="shared" si="11"/>
        <v>6.0606060606060606</v>
      </c>
      <c r="AI29" s="55" t="s">
        <v>43</v>
      </c>
      <c r="AJ29" s="60">
        <f t="shared" si="11"/>
        <v>16.363636363636363</v>
      </c>
    </row>
    <row r="30" spans="2:36" x14ac:dyDescent="0.15">
      <c r="B30" s="75" t="s">
        <v>50</v>
      </c>
      <c r="C30" s="76"/>
      <c r="D30" s="25">
        <f t="shared" si="1"/>
        <v>284</v>
      </c>
      <c r="E30" s="26">
        <f t="shared" si="2"/>
        <v>114</v>
      </c>
      <c r="F30" s="27">
        <v>0</v>
      </c>
      <c r="G30" s="27">
        <v>25</v>
      </c>
      <c r="H30" s="27">
        <v>27</v>
      </c>
      <c r="I30" s="27">
        <v>19</v>
      </c>
      <c r="J30" s="27">
        <v>12</v>
      </c>
      <c r="K30" s="27">
        <v>20</v>
      </c>
      <c r="L30" s="27">
        <v>6</v>
      </c>
      <c r="M30" s="27">
        <v>5</v>
      </c>
      <c r="N30" s="28">
        <v>0</v>
      </c>
      <c r="O30" s="26">
        <f t="shared" si="3"/>
        <v>29</v>
      </c>
      <c r="P30" s="27">
        <v>11</v>
      </c>
      <c r="Q30" s="27">
        <v>2</v>
      </c>
      <c r="R30" s="27">
        <v>1</v>
      </c>
      <c r="S30" s="27">
        <v>5</v>
      </c>
      <c r="T30" s="27">
        <v>2</v>
      </c>
      <c r="U30" s="27">
        <v>3</v>
      </c>
      <c r="V30" s="27">
        <v>4</v>
      </c>
      <c r="W30" s="27">
        <v>1</v>
      </c>
      <c r="X30" s="28">
        <v>0</v>
      </c>
      <c r="Y30" s="26">
        <f t="shared" si="4"/>
        <v>50</v>
      </c>
      <c r="Z30" s="27">
        <v>4</v>
      </c>
      <c r="AA30" s="27">
        <v>19</v>
      </c>
      <c r="AB30" s="27">
        <v>12</v>
      </c>
      <c r="AC30" s="27">
        <v>14</v>
      </c>
      <c r="AD30" s="27">
        <v>1</v>
      </c>
      <c r="AE30" s="28">
        <v>0</v>
      </c>
      <c r="AF30" s="29">
        <v>39</v>
      </c>
      <c r="AG30" s="27">
        <v>13</v>
      </c>
      <c r="AH30" s="27">
        <v>31</v>
      </c>
      <c r="AI30" s="27">
        <v>0</v>
      </c>
      <c r="AJ30" s="28">
        <v>8</v>
      </c>
    </row>
    <row r="31" spans="2:36" x14ac:dyDescent="0.15">
      <c r="B31" s="77"/>
      <c r="C31" s="76"/>
      <c r="D31" s="14" t="s">
        <v>39</v>
      </c>
      <c r="E31" s="15">
        <f>E30/D30*100</f>
        <v>40.140845070422536</v>
      </c>
      <c r="F31" s="30" t="s">
        <v>40</v>
      </c>
      <c r="G31" s="16">
        <f>G30/D30*100</f>
        <v>8.8028169014084501</v>
      </c>
      <c r="H31" s="16">
        <f>H30/D30*100</f>
        <v>9.5070422535211261</v>
      </c>
      <c r="I31" s="16">
        <f>I30/D30*100</f>
        <v>6.6901408450704221</v>
      </c>
      <c r="J31" s="16">
        <f>J30/D30*100</f>
        <v>4.225352112676056</v>
      </c>
      <c r="K31" s="16">
        <f>K30/D30*100</f>
        <v>7.042253521126761</v>
      </c>
      <c r="L31" s="16">
        <f>L30/D30*100</f>
        <v>2.112676056338028</v>
      </c>
      <c r="M31" s="16">
        <f>M30/D30*100</f>
        <v>1.7605633802816902</v>
      </c>
      <c r="N31" s="18" t="s">
        <v>40</v>
      </c>
      <c r="O31" s="15">
        <f>O30/D30*100</f>
        <v>10.211267605633804</v>
      </c>
      <c r="P31" s="16">
        <f>P30/D30*100</f>
        <v>3.873239436619718</v>
      </c>
      <c r="Q31" s="16">
        <f>Q30/D30*100</f>
        <v>0.70422535211267612</v>
      </c>
      <c r="R31" s="16">
        <f>R30/D30*100</f>
        <v>0.35211267605633806</v>
      </c>
      <c r="S31" s="16">
        <f>S30/D30*100</f>
        <v>1.7605633802816902</v>
      </c>
      <c r="T31" s="16">
        <f>T30/D30*100</f>
        <v>0.70422535211267612</v>
      </c>
      <c r="U31" s="16">
        <f>U30/D30*100</f>
        <v>1.056338028169014</v>
      </c>
      <c r="V31" s="16">
        <f>V30/D30*100</f>
        <v>1.4084507042253522</v>
      </c>
      <c r="W31" s="16">
        <f>W30/D30*100</f>
        <v>0.35211267605633806</v>
      </c>
      <c r="X31" s="18" t="s">
        <v>40</v>
      </c>
      <c r="Y31" s="15">
        <f>Y30/D30*100</f>
        <v>17.6056338028169</v>
      </c>
      <c r="Z31" s="16">
        <f>Z30/D30*100</f>
        <v>1.4084507042253522</v>
      </c>
      <c r="AA31" s="16">
        <f>AA30/D30*100</f>
        <v>6.6901408450704221</v>
      </c>
      <c r="AB31" s="16">
        <f>AB30/D30*100</f>
        <v>4.225352112676056</v>
      </c>
      <c r="AC31" s="16">
        <f>AC30/D30*100</f>
        <v>4.929577464788732</v>
      </c>
      <c r="AD31" s="16">
        <f>AD30/D30*100</f>
        <v>0.35211267605633806</v>
      </c>
      <c r="AE31" s="18" t="s">
        <v>40</v>
      </c>
      <c r="AF31" s="19">
        <f>AF30/D30*100</f>
        <v>13.732394366197184</v>
      </c>
      <c r="AG31" s="16">
        <f>AG30/D30*100</f>
        <v>4.5774647887323949</v>
      </c>
      <c r="AH31" s="16">
        <f>AH30/D30*100</f>
        <v>10.915492957746478</v>
      </c>
      <c r="AI31" s="30" t="s">
        <v>40</v>
      </c>
      <c r="AJ31" s="17">
        <f>AJ30/D30*100</f>
        <v>2.8169014084507045</v>
      </c>
    </row>
    <row r="32" spans="2:36" x14ac:dyDescent="0.15">
      <c r="B32" s="77"/>
      <c r="C32" s="76"/>
      <c r="D32" s="31">
        <f>D30/D9*100</f>
        <v>17.359413202933986</v>
      </c>
      <c r="E32" s="32">
        <f t="shared" ref="E32:AJ32" si="12">E30/E9*100</f>
        <v>15.877437325905291</v>
      </c>
      <c r="F32" s="37" t="s">
        <v>43</v>
      </c>
      <c r="G32" s="33">
        <f t="shared" si="12"/>
        <v>28.40909090909091</v>
      </c>
      <c r="H32" s="33">
        <f t="shared" si="12"/>
        <v>19.424460431654676</v>
      </c>
      <c r="I32" s="33">
        <f t="shared" si="12"/>
        <v>19</v>
      </c>
      <c r="J32" s="33">
        <f t="shared" si="12"/>
        <v>15.789473684210526</v>
      </c>
      <c r="K32" s="33">
        <f t="shared" si="12"/>
        <v>10.526315789473683</v>
      </c>
      <c r="L32" s="33">
        <f t="shared" si="12"/>
        <v>5.8823529411764701</v>
      </c>
      <c r="M32" s="33">
        <f t="shared" si="12"/>
        <v>27.777777777777779</v>
      </c>
      <c r="N32" s="35" t="s">
        <v>43</v>
      </c>
      <c r="O32" s="32">
        <f t="shared" si="12"/>
        <v>9.6989966555183944</v>
      </c>
      <c r="P32" s="33">
        <f t="shared" si="12"/>
        <v>21.153846153846153</v>
      </c>
      <c r="Q32" s="33">
        <f t="shared" si="12"/>
        <v>10</v>
      </c>
      <c r="R32" s="33">
        <f t="shared" si="12"/>
        <v>12.5</v>
      </c>
      <c r="S32" s="33">
        <f t="shared" si="12"/>
        <v>16.129032258064516</v>
      </c>
      <c r="T32" s="33">
        <f t="shared" si="12"/>
        <v>5.8823529411764701</v>
      </c>
      <c r="U32" s="33">
        <f t="shared" si="12"/>
        <v>6.1224489795918364</v>
      </c>
      <c r="V32" s="33">
        <f t="shared" si="12"/>
        <v>4.3478260869565215</v>
      </c>
      <c r="W32" s="33">
        <f t="shared" si="12"/>
        <v>7.6923076923076925</v>
      </c>
      <c r="X32" s="35" t="s">
        <v>43</v>
      </c>
      <c r="Y32" s="32">
        <f t="shared" si="12"/>
        <v>19.011406844106464</v>
      </c>
      <c r="Z32" s="33">
        <f t="shared" si="12"/>
        <v>12.121212121212121</v>
      </c>
      <c r="AA32" s="33">
        <f t="shared" si="12"/>
        <v>17.117117117117118</v>
      </c>
      <c r="AB32" s="33">
        <f t="shared" si="12"/>
        <v>48</v>
      </c>
      <c r="AC32" s="33">
        <f t="shared" si="12"/>
        <v>19.17808219178082</v>
      </c>
      <c r="AD32" s="33">
        <f t="shared" si="12"/>
        <v>5</v>
      </c>
      <c r="AE32" s="35" t="s">
        <v>43</v>
      </c>
      <c r="AF32" s="36">
        <f t="shared" si="12"/>
        <v>28.260869565217391</v>
      </c>
      <c r="AG32" s="33">
        <f t="shared" si="12"/>
        <v>23.636363636363637</v>
      </c>
      <c r="AH32" s="33">
        <f t="shared" si="12"/>
        <v>31.313131313131315</v>
      </c>
      <c r="AI32" s="37" t="s">
        <v>43</v>
      </c>
      <c r="AJ32" s="34">
        <f t="shared" si="12"/>
        <v>14.545454545454545</v>
      </c>
    </row>
    <row r="33" spans="2:36" x14ac:dyDescent="0.15">
      <c r="B33" s="77" t="s">
        <v>51</v>
      </c>
      <c r="C33" s="76"/>
      <c r="D33" s="25">
        <f t="shared" si="1"/>
        <v>6</v>
      </c>
      <c r="E33" s="26">
        <f t="shared" si="2"/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8">
        <v>0</v>
      </c>
      <c r="O33" s="26">
        <f t="shared" si="3"/>
        <v>2</v>
      </c>
      <c r="P33" s="27">
        <v>0</v>
      </c>
      <c r="Q33" s="27">
        <v>0</v>
      </c>
      <c r="R33" s="27">
        <v>0</v>
      </c>
      <c r="S33" s="27">
        <v>1</v>
      </c>
      <c r="T33" s="27">
        <v>0</v>
      </c>
      <c r="U33" s="27">
        <v>1</v>
      </c>
      <c r="V33" s="27">
        <v>0</v>
      </c>
      <c r="W33" s="27">
        <v>0</v>
      </c>
      <c r="X33" s="28">
        <v>0</v>
      </c>
      <c r="Y33" s="26">
        <f t="shared" si="4"/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8">
        <v>0</v>
      </c>
      <c r="AF33" s="29">
        <v>1</v>
      </c>
      <c r="AG33" s="27">
        <v>0</v>
      </c>
      <c r="AH33" s="27">
        <v>3</v>
      </c>
      <c r="AI33" s="27">
        <v>0</v>
      </c>
      <c r="AJ33" s="28">
        <v>0</v>
      </c>
    </row>
    <row r="34" spans="2:36" x14ac:dyDescent="0.15">
      <c r="B34" s="77"/>
      <c r="C34" s="76"/>
      <c r="D34" s="14" t="s">
        <v>39</v>
      </c>
      <c r="E34" s="38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 t="s">
        <v>40</v>
      </c>
      <c r="K34" s="30" t="s">
        <v>40</v>
      </c>
      <c r="L34" s="30" t="s">
        <v>40</v>
      </c>
      <c r="M34" s="30" t="s">
        <v>40</v>
      </c>
      <c r="N34" s="18" t="s">
        <v>40</v>
      </c>
      <c r="O34" s="15">
        <f>O33/D33*100</f>
        <v>33.333333333333329</v>
      </c>
      <c r="P34" s="30" t="s">
        <v>40</v>
      </c>
      <c r="Q34" s="30" t="s">
        <v>40</v>
      </c>
      <c r="R34" s="30" t="s">
        <v>40</v>
      </c>
      <c r="S34" s="16">
        <f>S33/D33*100</f>
        <v>16.666666666666664</v>
      </c>
      <c r="T34" s="30" t="s">
        <v>40</v>
      </c>
      <c r="U34" s="16">
        <f>U33/D33*100</f>
        <v>16.666666666666664</v>
      </c>
      <c r="V34" s="30" t="s">
        <v>40</v>
      </c>
      <c r="W34" s="30" t="s">
        <v>40</v>
      </c>
      <c r="X34" s="18" t="s">
        <v>40</v>
      </c>
      <c r="Y34" s="38" t="s">
        <v>40</v>
      </c>
      <c r="Z34" s="30" t="s">
        <v>40</v>
      </c>
      <c r="AA34" s="30" t="s">
        <v>40</v>
      </c>
      <c r="AB34" s="30" t="s">
        <v>40</v>
      </c>
      <c r="AC34" s="30" t="s">
        <v>40</v>
      </c>
      <c r="AD34" s="30" t="s">
        <v>40</v>
      </c>
      <c r="AE34" s="18" t="s">
        <v>40</v>
      </c>
      <c r="AF34" s="19">
        <f>AF33/D33*100</f>
        <v>16.666666666666664</v>
      </c>
      <c r="AG34" s="30" t="s">
        <v>40</v>
      </c>
      <c r="AH34" s="16">
        <f>AH33/D33*100</f>
        <v>50</v>
      </c>
      <c r="AI34" s="30" t="s">
        <v>40</v>
      </c>
      <c r="AJ34" s="18" t="s">
        <v>40</v>
      </c>
    </row>
    <row r="35" spans="2:36" x14ac:dyDescent="0.15">
      <c r="B35" s="77"/>
      <c r="C35" s="76"/>
      <c r="D35" s="31">
        <f>D33/D9*100</f>
        <v>0.36674816625916873</v>
      </c>
      <c r="E35" s="39" t="s">
        <v>43</v>
      </c>
      <c r="F35" s="37" t="s">
        <v>43</v>
      </c>
      <c r="G35" s="37" t="s">
        <v>43</v>
      </c>
      <c r="H35" s="37" t="s">
        <v>43</v>
      </c>
      <c r="I35" s="37" t="s">
        <v>43</v>
      </c>
      <c r="J35" s="37" t="s">
        <v>43</v>
      </c>
      <c r="K35" s="37" t="s">
        <v>43</v>
      </c>
      <c r="L35" s="37" t="s">
        <v>43</v>
      </c>
      <c r="M35" s="37" t="s">
        <v>43</v>
      </c>
      <c r="N35" s="35" t="s">
        <v>43</v>
      </c>
      <c r="O35" s="32">
        <f t="shared" ref="O35:AH35" si="13">O33/O9*100</f>
        <v>0.66889632107023411</v>
      </c>
      <c r="P35" s="37" t="s">
        <v>43</v>
      </c>
      <c r="Q35" s="37" t="s">
        <v>43</v>
      </c>
      <c r="R35" s="37" t="s">
        <v>43</v>
      </c>
      <c r="S35" s="33">
        <f t="shared" si="13"/>
        <v>3.225806451612903</v>
      </c>
      <c r="T35" s="37" t="s">
        <v>43</v>
      </c>
      <c r="U35" s="33">
        <f t="shared" si="13"/>
        <v>2.0408163265306123</v>
      </c>
      <c r="V35" s="37" t="s">
        <v>43</v>
      </c>
      <c r="W35" s="37" t="s">
        <v>43</v>
      </c>
      <c r="X35" s="35" t="s">
        <v>43</v>
      </c>
      <c r="Y35" s="39" t="s">
        <v>43</v>
      </c>
      <c r="Z35" s="37" t="s">
        <v>43</v>
      </c>
      <c r="AA35" s="37" t="s">
        <v>43</v>
      </c>
      <c r="AB35" s="37" t="s">
        <v>43</v>
      </c>
      <c r="AC35" s="37" t="s">
        <v>43</v>
      </c>
      <c r="AD35" s="37" t="s">
        <v>43</v>
      </c>
      <c r="AE35" s="35" t="s">
        <v>43</v>
      </c>
      <c r="AF35" s="36">
        <f t="shared" si="13"/>
        <v>0.72463768115942029</v>
      </c>
      <c r="AG35" s="37" t="s">
        <v>43</v>
      </c>
      <c r="AH35" s="33">
        <f t="shared" si="13"/>
        <v>3.0303030303030303</v>
      </c>
      <c r="AI35" s="37" t="s">
        <v>43</v>
      </c>
      <c r="AJ35" s="35" t="s">
        <v>43</v>
      </c>
    </row>
    <row r="36" spans="2:36" x14ac:dyDescent="0.15">
      <c r="B36" s="77" t="s">
        <v>52</v>
      </c>
      <c r="C36" s="76"/>
      <c r="D36" s="25">
        <f t="shared" si="1"/>
        <v>0</v>
      </c>
      <c r="E36" s="26">
        <f t="shared" si="2"/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8">
        <v>0</v>
      </c>
      <c r="O36" s="26">
        <f t="shared" si="3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8">
        <v>0</v>
      </c>
      <c r="Y36" s="26">
        <f t="shared" si="4"/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8">
        <v>0</v>
      </c>
      <c r="AF36" s="29">
        <v>0</v>
      </c>
      <c r="AG36" s="27">
        <v>0</v>
      </c>
      <c r="AH36" s="27">
        <v>0</v>
      </c>
      <c r="AI36" s="27">
        <v>0</v>
      </c>
      <c r="AJ36" s="28">
        <v>0</v>
      </c>
    </row>
    <row r="37" spans="2:36" x14ac:dyDescent="0.15">
      <c r="B37" s="77"/>
      <c r="C37" s="76"/>
      <c r="D37" s="14" t="s">
        <v>40</v>
      </c>
      <c r="E37" s="38" t="s">
        <v>40</v>
      </c>
      <c r="F37" s="30" t="s">
        <v>40</v>
      </c>
      <c r="G37" s="30" t="s">
        <v>40</v>
      </c>
      <c r="H37" s="30" t="s">
        <v>40</v>
      </c>
      <c r="I37" s="30" t="s">
        <v>40</v>
      </c>
      <c r="J37" s="30" t="s">
        <v>40</v>
      </c>
      <c r="K37" s="30" t="s">
        <v>40</v>
      </c>
      <c r="L37" s="30" t="s">
        <v>40</v>
      </c>
      <c r="M37" s="30" t="s">
        <v>40</v>
      </c>
      <c r="N37" s="18" t="s">
        <v>40</v>
      </c>
      <c r="O37" s="38" t="s">
        <v>40</v>
      </c>
      <c r="P37" s="30" t="s">
        <v>40</v>
      </c>
      <c r="Q37" s="30" t="s">
        <v>40</v>
      </c>
      <c r="R37" s="30" t="s">
        <v>40</v>
      </c>
      <c r="S37" s="30" t="s">
        <v>40</v>
      </c>
      <c r="T37" s="30" t="s">
        <v>40</v>
      </c>
      <c r="U37" s="30" t="s">
        <v>40</v>
      </c>
      <c r="V37" s="30" t="s">
        <v>40</v>
      </c>
      <c r="W37" s="30" t="s">
        <v>40</v>
      </c>
      <c r="X37" s="18" t="s">
        <v>40</v>
      </c>
      <c r="Y37" s="38" t="s">
        <v>40</v>
      </c>
      <c r="Z37" s="30" t="s">
        <v>40</v>
      </c>
      <c r="AA37" s="30" t="s">
        <v>40</v>
      </c>
      <c r="AB37" s="30" t="s">
        <v>40</v>
      </c>
      <c r="AC37" s="30" t="s">
        <v>40</v>
      </c>
      <c r="AD37" s="30" t="s">
        <v>40</v>
      </c>
      <c r="AE37" s="18" t="s">
        <v>40</v>
      </c>
      <c r="AF37" s="63" t="s">
        <v>40</v>
      </c>
      <c r="AG37" s="30" t="s">
        <v>40</v>
      </c>
      <c r="AH37" s="30" t="s">
        <v>40</v>
      </c>
      <c r="AI37" s="30" t="s">
        <v>40</v>
      </c>
      <c r="AJ37" s="18" t="s">
        <v>40</v>
      </c>
    </row>
    <row r="38" spans="2:36" x14ac:dyDescent="0.15">
      <c r="B38" s="77"/>
      <c r="C38" s="76"/>
      <c r="D38" s="64" t="s">
        <v>43</v>
      </c>
      <c r="E38" s="39" t="s">
        <v>43</v>
      </c>
      <c r="F38" s="37" t="s">
        <v>43</v>
      </c>
      <c r="G38" s="37" t="s">
        <v>43</v>
      </c>
      <c r="H38" s="37" t="s">
        <v>43</v>
      </c>
      <c r="I38" s="37" t="s">
        <v>43</v>
      </c>
      <c r="J38" s="37" t="s">
        <v>43</v>
      </c>
      <c r="K38" s="37" t="s">
        <v>43</v>
      </c>
      <c r="L38" s="37" t="s">
        <v>43</v>
      </c>
      <c r="M38" s="37" t="s">
        <v>43</v>
      </c>
      <c r="N38" s="35" t="s">
        <v>43</v>
      </c>
      <c r="O38" s="39" t="s">
        <v>43</v>
      </c>
      <c r="P38" s="37" t="s">
        <v>43</v>
      </c>
      <c r="Q38" s="37" t="s">
        <v>43</v>
      </c>
      <c r="R38" s="37" t="s">
        <v>43</v>
      </c>
      <c r="S38" s="37" t="s">
        <v>43</v>
      </c>
      <c r="T38" s="37" t="s">
        <v>43</v>
      </c>
      <c r="U38" s="37" t="s">
        <v>43</v>
      </c>
      <c r="V38" s="37" t="s">
        <v>43</v>
      </c>
      <c r="W38" s="37" t="s">
        <v>43</v>
      </c>
      <c r="X38" s="35" t="s">
        <v>43</v>
      </c>
      <c r="Y38" s="39" t="s">
        <v>43</v>
      </c>
      <c r="Z38" s="37" t="s">
        <v>43</v>
      </c>
      <c r="AA38" s="37" t="s">
        <v>43</v>
      </c>
      <c r="AB38" s="37" t="s">
        <v>43</v>
      </c>
      <c r="AC38" s="37" t="s">
        <v>43</v>
      </c>
      <c r="AD38" s="37" t="s">
        <v>43</v>
      </c>
      <c r="AE38" s="35" t="s">
        <v>43</v>
      </c>
      <c r="AF38" s="65" t="s">
        <v>43</v>
      </c>
      <c r="AG38" s="37" t="s">
        <v>43</v>
      </c>
      <c r="AH38" s="37" t="s">
        <v>43</v>
      </c>
      <c r="AI38" s="37" t="s">
        <v>43</v>
      </c>
      <c r="AJ38" s="35" t="s">
        <v>43</v>
      </c>
    </row>
    <row r="39" spans="2:36" x14ac:dyDescent="0.15">
      <c r="B39" s="75" t="s">
        <v>53</v>
      </c>
      <c r="C39" s="76"/>
      <c r="D39" s="25">
        <f t="shared" si="1"/>
        <v>30</v>
      </c>
      <c r="E39" s="26">
        <f t="shared" si="2"/>
        <v>0</v>
      </c>
      <c r="F39" s="27">
        <f>F42+F45+F48+F51+F54</f>
        <v>0</v>
      </c>
      <c r="G39" s="27">
        <f t="shared" ref="G39:AJ39" si="14">G42+G45+G48+G51+G54</f>
        <v>0</v>
      </c>
      <c r="H39" s="27">
        <f t="shared" si="14"/>
        <v>0</v>
      </c>
      <c r="I39" s="27">
        <f t="shared" si="14"/>
        <v>0</v>
      </c>
      <c r="J39" s="27">
        <f t="shared" si="14"/>
        <v>0</v>
      </c>
      <c r="K39" s="27">
        <f t="shared" si="14"/>
        <v>0</v>
      </c>
      <c r="L39" s="27">
        <f t="shared" si="14"/>
        <v>0</v>
      </c>
      <c r="M39" s="27">
        <f t="shared" si="14"/>
        <v>0</v>
      </c>
      <c r="N39" s="28">
        <f t="shared" si="14"/>
        <v>0</v>
      </c>
      <c r="O39" s="26">
        <f t="shared" si="3"/>
        <v>0</v>
      </c>
      <c r="P39" s="27">
        <f t="shared" si="14"/>
        <v>0</v>
      </c>
      <c r="Q39" s="27">
        <f t="shared" si="14"/>
        <v>0</v>
      </c>
      <c r="R39" s="27">
        <f t="shared" si="14"/>
        <v>0</v>
      </c>
      <c r="S39" s="27">
        <f t="shared" si="14"/>
        <v>0</v>
      </c>
      <c r="T39" s="27">
        <f t="shared" si="14"/>
        <v>0</v>
      </c>
      <c r="U39" s="27">
        <f t="shared" si="14"/>
        <v>0</v>
      </c>
      <c r="V39" s="27">
        <f t="shared" si="14"/>
        <v>0</v>
      </c>
      <c r="W39" s="27">
        <f t="shared" si="14"/>
        <v>0</v>
      </c>
      <c r="X39" s="28">
        <f t="shared" si="14"/>
        <v>0</v>
      </c>
      <c r="Y39" s="26">
        <f t="shared" si="4"/>
        <v>12</v>
      </c>
      <c r="Z39" s="27">
        <f t="shared" si="14"/>
        <v>1</v>
      </c>
      <c r="AA39" s="27">
        <f t="shared" si="14"/>
        <v>3</v>
      </c>
      <c r="AB39" s="27">
        <f t="shared" si="14"/>
        <v>1</v>
      </c>
      <c r="AC39" s="27">
        <f t="shared" si="14"/>
        <v>7</v>
      </c>
      <c r="AD39" s="27">
        <f t="shared" si="14"/>
        <v>0</v>
      </c>
      <c r="AE39" s="28">
        <f t="shared" si="14"/>
        <v>0</v>
      </c>
      <c r="AF39" s="29">
        <f t="shared" si="14"/>
        <v>1</v>
      </c>
      <c r="AG39" s="27">
        <f t="shared" si="14"/>
        <v>0</v>
      </c>
      <c r="AH39" s="27">
        <f t="shared" si="14"/>
        <v>0</v>
      </c>
      <c r="AI39" s="27">
        <f t="shared" si="14"/>
        <v>8</v>
      </c>
      <c r="AJ39" s="28">
        <f t="shared" si="14"/>
        <v>9</v>
      </c>
    </row>
    <row r="40" spans="2:36" x14ac:dyDescent="0.15">
      <c r="B40" s="77"/>
      <c r="C40" s="76"/>
      <c r="D40" s="14" t="s">
        <v>39</v>
      </c>
      <c r="E40" s="38" t="s">
        <v>40</v>
      </c>
      <c r="F40" s="30" t="s">
        <v>40</v>
      </c>
      <c r="G40" s="30" t="s">
        <v>40</v>
      </c>
      <c r="H40" s="30" t="s">
        <v>40</v>
      </c>
      <c r="I40" s="30" t="s">
        <v>40</v>
      </c>
      <c r="J40" s="30" t="s">
        <v>40</v>
      </c>
      <c r="K40" s="30" t="s">
        <v>40</v>
      </c>
      <c r="L40" s="30" t="s">
        <v>40</v>
      </c>
      <c r="M40" s="30" t="s">
        <v>40</v>
      </c>
      <c r="N40" s="18" t="s">
        <v>40</v>
      </c>
      <c r="O40" s="38" t="s">
        <v>40</v>
      </c>
      <c r="P40" s="30" t="s">
        <v>40</v>
      </c>
      <c r="Q40" s="30" t="s">
        <v>40</v>
      </c>
      <c r="R40" s="30" t="s">
        <v>40</v>
      </c>
      <c r="S40" s="30" t="s">
        <v>40</v>
      </c>
      <c r="T40" s="30" t="s">
        <v>40</v>
      </c>
      <c r="U40" s="30" t="s">
        <v>40</v>
      </c>
      <c r="V40" s="30" t="s">
        <v>40</v>
      </c>
      <c r="W40" s="30" t="s">
        <v>40</v>
      </c>
      <c r="X40" s="18" t="s">
        <v>40</v>
      </c>
      <c r="Y40" s="15">
        <f>Y39/D39*100</f>
        <v>40</v>
      </c>
      <c r="Z40" s="16">
        <f>Z39/D39*100</f>
        <v>3.3333333333333335</v>
      </c>
      <c r="AA40" s="16">
        <f>AA39/D39*100</f>
        <v>10</v>
      </c>
      <c r="AB40" s="16">
        <f>AB39/D39*100</f>
        <v>3.3333333333333335</v>
      </c>
      <c r="AC40" s="16">
        <f>AC39/D39*100</f>
        <v>23.333333333333332</v>
      </c>
      <c r="AD40" s="30" t="s">
        <v>40</v>
      </c>
      <c r="AE40" s="18" t="s">
        <v>40</v>
      </c>
      <c r="AF40" s="19">
        <f>AF39/D39*100</f>
        <v>3.3333333333333335</v>
      </c>
      <c r="AG40" s="30" t="s">
        <v>40</v>
      </c>
      <c r="AH40" s="30" t="s">
        <v>40</v>
      </c>
      <c r="AI40" s="16">
        <f>AI39/D39*100</f>
        <v>26.666666666666668</v>
      </c>
      <c r="AJ40" s="17">
        <f>AJ39/D39*100</f>
        <v>30</v>
      </c>
    </row>
    <row r="41" spans="2:36" x14ac:dyDescent="0.15">
      <c r="B41" s="80"/>
      <c r="C41" s="81"/>
      <c r="D41" s="31">
        <f>D39/D9*100</f>
        <v>1.8337408312958436</v>
      </c>
      <c r="E41" s="39" t="s">
        <v>43</v>
      </c>
      <c r="F41" s="37" t="s">
        <v>43</v>
      </c>
      <c r="G41" s="37" t="s">
        <v>43</v>
      </c>
      <c r="H41" s="37" t="s">
        <v>43</v>
      </c>
      <c r="I41" s="37" t="s">
        <v>43</v>
      </c>
      <c r="J41" s="37" t="s">
        <v>43</v>
      </c>
      <c r="K41" s="37" t="s">
        <v>43</v>
      </c>
      <c r="L41" s="37" t="s">
        <v>43</v>
      </c>
      <c r="M41" s="37" t="s">
        <v>43</v>
      </c>
      <c r="N41" s="35" t="s">
        <v>43</v>
      </c>
      <c r="O41" s="39" t="s">
        <v>43</v>
      </c>
      <c r="P41" s="37" t="s">
        <v>43</v>
      </c>
      <c r="Q41" s="37" t="s">
        <v>43</v>
      </c>
      <c r="R41" s="37" t="s">
        <v>43</v>
      </c>
      <c r="S41" s="37" t="s">
        <v>43</v>
      </c>
      <c r="T41" s="37" t="s">
        <v>43</v>
      </c>
      <c r="U41" s="37" t="s">
        <v>43</v>
      </c>
      <c r="V41" s="37" t="s">
        <v>43</v>
      </c>
      <c r="W41" s="37" t="s">
        <v>43</v>
      </c>
      <c r="X41" s="35" t="s">
        <v>43</v>
      </c>
      <c r="Y41" s="32">
        <f t="shared" ref="Y41:AJ41" si="15">Y39/Y9*100</f>
        <v>4.5627376425855513</v>
      </c>
      <c r="Z41" s="33">
        <f t="shared" si="15"/>
        <v>3.0303030303030303</v>
      </c>
      <c r="AA41" s="33">
        <f t="shared" si="15"/>
        <v>2.7027027027027026</v>
      </c>
      <c r="AB41" s="33">
        <f t="shared" si="15"/>
        <v>4</v>
      </c>
      <c r="AC41" s="33">
        <f t="shared" si="15"/>
        <v>9.5890410958904102</v>
      </c>
      <c r="AD41" s="37" t="s">
        <v>43</v>
      </c>
      <c r="AE41" s="35" t="s">
        <v>43</v>
      </c>
      <c r="AF41" s="36">
        <f t="shared" si="15"/>
        <v>0.72463768115942029</v>
      </c>
      <c r="AG41" s="37" t="s">
        <v>43</v>
      </c>
      <c r="AH41" s="37" t="s">
        <v>43</v>
      </c>
      <c r="AI41" s="33">
        <f t="shared" si="15"/>
        <v>88.888888888888886</v>
      </c>
      <c r="AJ41" s="34">
        <f t="shared" si="15"/>
        <v>16.363636363636363</v>
      </c>
    </row>
    <row r="42" spans="2:36" x14ac:dyDescent="0.15">
      <c r="B42" s="82"/>
      <c r="C42" s="84" t="s">
        <v>54</v>
      </c>
      <c r="D42" s="40">
        <f t="shared" si="1"/>
        <v>16</v>
      </c>
      <c r="E42" s="41">
        <f t="shared" si="2"/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3">
        <v>0</v>
      </c>
      <c r="O42" s="41">
        <f t="shared" si="3"/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3">
        <v>0</v>
      </c>
      <c r="Y42" s="41">
        <f t="shared" si="4"/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v>0</v>
      </c>
      <c r="AF42" s="44">
        <v>1</v>
      </c>
      <c r="AG42" s="42">
        <v>0</v>
      </c>
      <c r="AH42" s="42">
        <v>0</v>
      </c>
      <c r="AI42" s="42">
        <v>8</v>
      </c>
      <c r="AJ42" s="43">
        <v>7</v>
      </c>
    </row>
    <row r="43" spans="2:36" x14ac:dyDescent="0.15">
      <c r="B43" s="83"/>
      <c r="C43" s="85"/>
      <c r="D43" s="45" t="s">
        <v>39</v>
      </c>
      <c r="E43" s="50" t="s">
        <v>40</v>
      </c>
      <c r="F43" s="47" t="s">
        <v>40</v>
      </c>
      <c r="G43" s="47" t="s">
        <v>40</v>
      </c>
      <c r="H43" s="47" t="s">
        <v>40</v>
      </c>
      <c r="I43" s="47" t="s">
        <v>40</v>
      </c>
      <c r="J43" s="47" t="s">
        <v>40</v>
      </c>
      <c r="K43" s="47" t="s">
        <v>40</v>
      </c>
      <c r="L43" s="47" t="s">
        <v>40</v>
      </c>
      <c r="M43" s="47" t="s">
        <v>40</v>
      </c>
      <c r="N43" s="49" t="s">
        <v>40</v>
      </c>
      <c r="O43" s="50" t="s">
        <v>40</v>
      </c>
      <c r="P43" s="47" t="s">
        <v>40</v>
      </c>
      <c r="Q43" s="47" t="s">
        <v>40</v>
      </c>
      <c r="R43" s="47" t="s">
        <v>40</v>
      </c>
      <c r="S43" s="47" t="s">
        <v>40</v>
      </c>
      <c r="T43" s="47" t="s">
        <v>40</v>
      </c>
      <c r="U43" s="47" t="s">
        <v>40</v>
      </c>
      <c r="V43" s="47" t="s">
        <v>40</v>
      </c>
      <c r="W43" s="47" t="s">
        <v>40</v>
      </c>
      <c r="X43" s="49" t="s">
        <v>40</v>
      </c>
      <c r="Y43" s="50" t="s">
        <v>40</v>
      </c>
      <c r="Z43" s="47" t="s">
        <v>40</v>
      </c>
      <c r="AA43" s="47" t="s">
        <v>40</v>
      </c>
      <c r="AB43" s="47" t="s">
        <v>40</v>
      </c>
      <c r="AC43" s="47" t="s">
        <v>40</v>
      </c>
      <c r="AD43" s="47" t="s">
        <v>40</v>
      </c>
      <c r="AE43" s="49" t="s">
        <v>40</v>
      </c>
      <c r="AF43" s="61">
        <f>AF42/D42*100</f>
        <v>6.25</v>
      </c>
      <c r="AG43" s="47" t="s">
        <v>40</v>
      </c>
      <c r="AH43" s="47" t="s">
        <v>40</v>
      </c>
      <c r="AI43" s="48">
        <f>AI42/D42*100</f>
        <v>50</v>
      </c>
      <c r="AJ43" s="52">
        <f>AJ42/D42*100</f>
        <v>43.75</v>
      </c>
    </row>
    <row r="44" spans="2:36" x14ac:dyDescent="0.15">
      <c r="B44" s="83"/>
      <c r="C44" s="85"/>
      <c r="D44" s="53">
        <f>D42/D9*100</f>
        <v>0.97799511002444983</v>
      </c>
      <c r="E44" s="58" t="s">
        <v>43</v>
      </c>
      <c r="F44" s="55" t="s">
        <v>43</v>
      </c>
      <c r="G44" s="55" t="s">
        <v>43</v>
      </c>
      <c r="H44" s="55" t="s">
        <v>43</v>
      </c>
      <c r="I44" s="55" t="s">
        <v>43</v>
      </c>
      <c r="J44" s="55" t="s">
        <v>43</v>
      </c>
      <c r="K44" s="55" t="s">
        <v>43</v>
      </c>
      <c r="L44" s="55" t="s">
        <v>43</v>
      </c>
      <c r="M44" s="55" t="s">
        <v>43</v>
      </c>
      <c r="N44" s="57" t="s">
        <v>43</v>
      </c>
      <c r="O44" s="58" t="s">
        <v>43</v>
      </c>
      <c r="P44" s="55" t="s">
        <v>43</v>
      </c>
      <c r="Q44" s="55" t="s">
        <v>43</v>
      </c>
      <c r="R44" s="55" t="s">
        <v>43</v>
      </c>
      <c r="S44" s="55" t="s">
        <v>43</v>
      </c>
      <c r="T44" s="55" t="s">
        <v>43</v>
      </c>
      <c r="U44" s="55" t="s">
        <v>43</v>
      </c>
      <c r="V44" s="55" t="s">
        <v>43</v>
      </c>
      <c r="W44" s="55" t="s">
        <v>43</v>
      </c>
      <c r="X44" s="57" t="s">
        <v>43</v>
      </c>
      <c r="Y44" s="58" t="s">
        <v>43</v>
      </c>
      <c r="Z44" s="55" t="s">
        <v>43</v>
      </c>
      <c r="AA44" s="55" t="s">
        <v>43</v>
      </c>
      <c r="AB44" s="55" t="s">
        <v>43</v>
      </c>
      <c r="AC44" s="55" t="s">
        <v>43</v>
      </c>
      <c r="AD44" s="55" t="s">
        <v>43</v>
      </c>
      <c r="AE44" s="57" t="s">
        <v>43</v>
      </c>
      <c r="AF44" s="62">
        <f t="shared" ref="AF44:AJ44" si="16">AF42/AF9*100</f>
        <v>0.72463768115942029</v>
      </c>
      <c r="AG44" s="55" t="s">
        <v>43</v>
      </c>
      <c r="AH44" s="55" t="s">
        <v>43</v>
      </c>
      <c r="AI44" s="56">
        <f t="shared" si="16"/>
        <v>88.888888888888886</v>
      </c>
      <c r="AJ44" s="60">
        <f t="shared" si="16"/>
        <v>12.727272727272727</v>
      </c>
    </row>
    <row r="45" spans="2:36" x14ac:dyDescent="0.15">
      <c r="B45" s="83"/>
      <c r="C45" s="85" t="s">
        <v>55</v>
      </c>
      <c r="D45" s="40">
        <f t="shared" si="1"/>
        <v>11</v>
      </c>
      <c r="E45" s="41">
        <f t="shared" si="2"/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3">
        <v>0</v>
      </c>
      <c r="O45" s="41">
        <f t="shared" si="3"/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3">
        <v>0</v>
      </c>
      <c r="Y45" s="41">
        <f t="shared" si="4"/>
        <v>9</v>
      </c>
      <c r="Z45" s="42">
        <v>1</v>
      </c>
      <c r="AA45" s="42">
        <v>0</v>
      </c>
      <c r="AB45" s="42">
        <v>1</v>
      </c>
      <c r="AC45" s="42">
        <v>7</v>
      </c>
      <c r="AD45" s="42">
        <v>0</v>
      </c>
      <c r="AE45" s="43">
        <v>0</v>
      </c>
      <c r="AF45" s="44">
        <v>0</v>
      </c>
      <c r="AG45" s="42">
        <v>0</v>
      </c>
      <c r="AH45" s="42">
        <v>0</v>
      </c>
      <c r="AI45" s="42">
        <v>0</v>
      </c>
      <c r="AJ45" s="43">
        <v>2</v>
      </c>
    </row>
    <row r="46" spans="2:36" x14ac:dyDescent="0.15">
      <c r="B46" s="83"/>
      <c r="C46" s="85"/>
      <c r="D46" s="45" t="s">
        <v>39</v>
      </c>
      <c r="E46" s="50" t="s">
        <v>40</v>
      </c>
      <c r="F46" s="47" t="s">
        <v>40</v>
      </c>
      <c r="G46" s="47" t="s">
        <v>40</v>
      </c>
      <c r="H46" s="47" t="s">
        <v>40</v>
      </c>
      <c r="I46" s="47" t="s">
        <v>40</v>
      </c>
      <c r="J46" s="47" t="s">
        <v>40</v>
      </c>
      <c r="K46" s="47" t="s">
        <v>40</v>
      </c>
      <c r="L46" s="47" t="s">
        <v>40</v>
      </c>
      <c r="M46" s="47" t="s">
        <v>40</v>
      </c>
      <c r="N46" s="49" t="s">
        <v>40</v>
      </c>
      <c r="O46" s="50" t="s">
        <v>40</v>
      </c>
      <c r="P46" s="47" t="s">
        <v>40</v>
      </c>
      <c r="Q46" s="47" t="s">
        <v>40</v>
      </c>
      <c r="R46" s="47" t="s">
        <v>40</v>
      </c>
      <c r="S46" s="47" t="s">
        <v>40</v>
      </c>
      <c r="T46" s="47" t="s">
        <v>40</v>
      </c>
      <c r="U46" s="47" t="s">
        <v>40</v>
      </c>
      <c r="V46" s="47" t="s">
        <v>40</v>
      </c>
      <c r="W46" s="47" t="s">
        <v>40</v>
      </c>
      <c r="X46" s="49" t="s">
        <v>40</v>
      </c>
      <c r="Y46" s="46">
        <f>Y45/D45*100</f>
        <v>81.818181818181827</v>
      </c>
      <c r="Z46" s="48">
        <f>Z45/D45*100</f>
        <v>9.0909090909090917</v>
      </c>
      <c r="AA46" s="47" t="s">
        <v>40</v>
      </c>
      <c r="AB46" s="48">
        <f>AB45/D45*100</f>
        <v>9.0909090909090917</v>
      </c>
      <c r="AC46" s="48">
        <f>AC45/D45*100</f>
        <v>63.636363636363633</v>
      </c>
      <c r="AD46" s="47" t="s">
        <v>40</v>
      </c>
      <c r="AE46" s="49" t="s">
        <v>40</v>
      </c>
      <c r="AF46" s="51" t="s">
        <v>40</v>
      </c>
      <c r="AG46" s="47" t="s">
        <v>40</v>
      </c>
      <c r="AH46" s="47" t="s">
        <v>40</v>
      </c>
      <c r="AI46" s="47" t="s">
        <v>40</v>
      </c>
      <c r="AJ46" s="52">
        <f>AJ45/D45*100</f>
        <v>18.181818181818183</v>
      </c>
    </row>
    <row r="47" spans="2:36" x14ac:dyDescent="0.15">
      <c r="B47" s="83"/>
      <c r="C47" s="85"/>
      <c r="D47" s="53">
        <f>D45/D9*100</f>
        <v>0.67237163814180922</v>
      </c>
      <c r="E47" s="58" t="s">
        <v>43</v>
      </c>
      <c r="F47" s="55" t="s">
        <v>43</v>
      </c>
      <c r="G47" s="55" t="s">
        <v>43</v>
      </c>
      <c r="H47" s="55" t="s">
        <v>43</v>
      </c>
      <c r="I47" s="55" t="s">
        <v>43</v>
      </c>
      <c r="J47" s="55" t="s">
        <v>43</v>
      </c>
      <c r="K47" s="55" t="s">
        <v>43</v>
      </c>
      <c r="L47" s="55" t="s">
        <v>43</v>
      </c>
      <c r="M47" s="55" t="s">
        <v>43</v>
      </c>
      <c r="N47" s="57" t="s">
        <v>43</v>
      </c>
      <c r="O47" s="58" t="s">
        <v>43</v>
      </c>
      <c r="P47" s="55" t="s">
        <v>43</v>
      </c>
      <c r="Q47" s="55" t="s">
        <v>43</v>
      </c>
      <c r="R47" s="55" t="s">
        <v>43</v>
      </c>
      <c r="S47" s="55" t="s">
        <v>43</v>
      </c>
      <c r="T47" s="55" t="s">
        <v>43</v>
      </c>
      <c r="U47" s="55" t="s">
        <v>43</v>
      </c>
      <c r="V47" s="55" t="s">
        <v>43</v>
      </c>
      <c r="W47" s="55" t="s">
        <v>43</v>
      </c>
      <c r="X47" s="57" t="s">
        <v>43</v>
      </c>
      <c r="Y47" s="54">
        <f t="shared" ref="Y47:AJ47" si="17">Y45/Y9*100</f>
        <v>3.4220532319391634</v>
      </c>
      <c r="Z47" s="56">
        <f t="shared" si="17"/>
        <v>3.0303030303030303</v>
      </c>
      <c r="AA47" s="55" t="s">
        <v>43</v>
      </c>
      <c r="AB47" s="56">
        <f t="shared" si="17"/>
        <v>4</v>
      </c>
      <c r="AC47" s="56">
        <f t="shared" si="17"/>
        <v>9.5890410958904102</v>
      </c>
      <c r="AD47" s="55" t="s">
        <v>43</v>
      </c>
      <c r="AE47" s="57" t="s">
        <v>43</v>
      </c>
      <c r="AF47" s="59" t="s">
        <v>43</v>
      </c>
      <c r="AG47" s="55" t="s">
        <v>43</v>
      </c>
      <c r="AH47" s="55" t="s">
        <v>43</v>
      </c>
      <c r="AI47" s="55" t="s">
        <v>43</v>
      </c>
      <c r="AJ47" s="60">
        <f t="shared" si="17"/>
        <v>3.6363636363636362</v>
      </c>
    </row>
    <row r="48" spans="2:36" x14ac:dyDescent="0.15">
      <c r="B48" s="83"/>
      <c r="C48" s="85" t="s">
        <v>56</v>
      </c>
      <c r="D48" s="40">
        <f t="shared" si="1"/>
        <v>3</v>
      </c>
      <c r="E48" s="41">
        <f t="shared" si="2"/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3">
        <v>0</v>
      </c>
      <c r="O48" s="41">
        <f t="shared" si="3"/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3">
        <v>0</v>
      </c>
      <c r="Y48" s="41">
        <f t="shared" si="4"/>
        <v>3</v>
      </c>
      <c r="Z48" s="42">
        <v>0</v>
      </c>
      <c r="AA48" s="42">
        <v>3</v>
      </c>
      <c r="AB48" s="42">
        <v>0</v>
      </c>
      <c r="AC48" s="42">
        <v>0</v>
      </c>
      <c r="AD48" s="42">
        <v>0</v>
      </c>
      <c r="AE48" s="43">
        <v>0</v>
      </c>
      <c r="AF48" s="44">
        <v>0</v>
      </c>
      <c r="AG48" s="42">
        <v>0</v>
      </c>
      <c r="AH48" s="42">
        <v>0</v>
      </c>
      <c r="AI48" s="42">
        <v>0</v>
      </c>
      <c r="AJ48" s="43">
        <v>0</v>
      </c>
    </row>
    <row r="49" spans="2:36" x14ac:dyDescent="0.15">
      <c r="B49" s="83"/>
      <c r="C49" s="85"/>
      <c r="D49" s="45" t="s">
        <v>39</v>
      </c>
      <c r="E49" s="50" t="s">
        <v>40</v>
      </c>
      <c r="F49" s="47" t="s">
        <v>40</v>
      </c>
      <c r="G49" s="47" t="s">
        <v>40</v>
      </c>
      <c r="H49" s="47" t="s">
        <v>40</v>
      </c>
      <c r="I49" s="47" t="s">
        <v>40</v>
      </c>
      <c r="J49" s="47" t="s">
        <v>40</v>
      </c>
      <c r="K49" s="47" t="s">
        <v>40</v>
      </c>
      <c r="L49" s="47" t="s">
        <v>40</v>
      </c>
      <c r="M49" s="47" t="s">
        <v>40</v>
      </c>
      <c r="N49" s="49" t="s">
        <v>40</v>
      </c>
      <c r="O49" s="50" t="s">
        <v>40</v>
      </c>
      <c r="P49" s="47" t="s">
        <v>40</v>
      </c>
      <c r="Q49" s="47" t="s">
        <v>40</v>
      </c>
      <c r="R49" s="47" t="s">
        <v>40</v>
      </c>
      <c r="S49" s="47" t="s">
        <v>40</v>
      </c>
      <c r="T49" s="47" t="s">
        <v>40</v>
      </c>
      <c r="U49" s="47" t="s">
        <v>40</v>
      </c>
      <c r="V49" s="47" t="s">
        <v>40</v>
      </c>
      <c r="W49" s="47" t="s">
        <v>40</v>
      </c>
      <c r="X49" s="49" t="s">
        <v>40</v>
      </c>
      <c r="Y49" s="46">
        <f>Y48/D48*100</f>
        <v>100</v>
      </c>
      <c r="Z49" s="47" t="s">
        <v>40</v>
      </c>
      <c r="AA49" s="48">
        <f>AA48/D48*100</f>
        <v>100</v>
      </c>
      <c r="AB49" s="47" t="s">
        <v>40</v>
      </c>
      <c r="AC49" s="47" t="s">
        <v>40</v>
      </c>
      <c r="AD49" s="47" t="s">
        <v>40</v>
      </c>
      <c r="AE49" s="49" t="s">
        <v>40</v>
      </c>
      <c r="AF49" s="51" t="s">
        <v>40</v>
      </c>
      <c r="AG49" s="47" t="s">
        <v>40</v>
      </c>
      <c r="AH49" s="47" t="s">
        <v>40</v>
      </c>
      <c r="AI49" s="47" t="s">
        <v>40</v>
      </c>
      <c r="AJ49" s="49" t="s">
        <v>40</v>
      </c>
    </row>
    <row r="50" spans="2:36" x14ac:dyDescent="0.15">
      <c r="B50" s="83"/>
      <c r="C50" s="85"/>
      <c r="D50" s="53">
        <f>D48/D9*100</f>
        <v>0.18337408312958436</v>
      </c>
      <c r="E50" s="58" t="s">
        <v>43</v>
      </c>
      <c r="F50" s="55" t="s">
        <v>43</v>
      </c>
      <c r="G50" s="55" t="s">
        <v>43</v>
      </c>
      <c r="H50" s="55" t="s">
        <v>43</v>
      </c>
      <c r="I50" s="55" t="s">
        <v>43</v>
      </c>
      <c r="J50" s="55" t="s">
        <v>43</v>
      </c>
      <c r="K50" s="55" t="s">
        <v>43</v>
      </c>
      <c r="L50" s="55" t="s">
        <v>43</v>
      </c>
      <c r="M50" s="55" t="s">
        <v>43</v>
      </c>
      <c r="N50" s="57" t="s">
        <v>43</v>
      </c>
      <c r="O50" s="58" t="s">
        <v>43</v>
      </c>
      <c r="P50" s="55" t="s">
        <v>43</v>
      </c>
      <c r="Q50" s="55" t="s">
        <v>43</v>
      </c>
      <c r="R50" s="55" t="s">
        <v>43</v>
      </c>
      <c r="S50" s="55" t="s">
        <v>43</v>
      </c>
      <c r="T50" s="55" t="s">
        <v>43</v>
      </c>
      <c r="U50" s="55" t="s">
        <v>43</v>
      </c>
      <c r="V50" s="55" t="s">
        <v>43</v>
      </c>
      <c r="W50" s="55" t="s">
        <v>43</v>
      </c>
      <c r="X50" s="57" t="s">
        <v>43</v>
      </c>
      <c r="Y50" s="54">
        <f t="shared" ref="Y50:AA50" si="18">Y48/Y9*100</f>
        <v>1.1406844106463878</v>
      </c>
      <c r="Z50" s="55" t="s">
        <v>43</v>
      </c>
      <c r="AA50" s="56">
        <f t="shared" si="18"/>
        <v>2.7027027027027026</v>
      </c>
      <c r="AB50" s="55" t="s">
        <v>43</v>
      </c>
      <c r="AC50" s="55" t="s">
        <v>43</v>
      </c>
      <c r="AD50" s="55" t="s">
        <v>43</v>
      </c>
      <c r="AE50" s="57" t="s">
        <v>43</v>
      </c>
      <c r="AF50" s="59" t="s">
        <v>43</v>
      </c>
      <c r="AG50" s="55" t="s">
        <v>43</v>
      </c>
      <c r="AH50" s="55" t="s">
        <v>43</v>
      </c>
      <c r="AI50" s="55" t="s">
        <v>43</v>
      </c>
      <c r="AJ50" s="57" t="s">
        <v>43</v>
      </c>
    </row>
    <row r="51" spans="2:36" x14ac:dyDescent="0.15">
      <c r="B51" s="83"/>
      <c r="C51" s="85" t="s">
        <v>57</v>
      </c>
      <c r="D51" s="40">
        <f t="shared" si="1"/>
        <v>0</v>
      </c>
      <c r="E51" s="41">
        <f t="shared" si="2"/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3">
        <v>0</v>
      </c>
      <c r="O51" s="41">
        <f t="shared" si="3"/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3">
        <v>0</v>
      </c>
      <c r="Y51" s="41">
        <f t="shared" si="4"/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v>0</v>
      </c>
      <c r="AF51" s="44">
        <v>0</v>
      </c>
      <c r="AG51" s="42">
        <v>0</v>
      </c>
      <c r="AH51" s="42">
        <v>0</v>
      </c>
      <c r="AI51" s="42">
        <v>0</v>
      </c>
      <c r="AJ51" s="43">
        <v>0</v>
      </c>
    </row>
    <row r="52" spans="2:36" x14ac:dyDescent="0.15">
      <c r="B52" s="83"/>
      <c r="C52" s="85"/>
      <c r="D52" s="45" t="s">
        <v>40</v>
      </c>
      <c r="E52" s="50" t="s">
        <v>40</v>
      </c>
      <c r="F52" s="47" t="s">
        <v>40</v>
      </c>
      <c r="G52" s="47" t="s">
        <v>40</v>
      </c>
      <c r="H52" s="47" t="s">
        <v>40</v>
      </c>
      <c r="I52" s="47" t="s">
        <v>40</v>
      </c>
      <c r="J52" s="47" t="s">
        <v>40</v>
      </c>
      <c r="K52" s="47" t="s">
        <v>40</v>
      </c>
      <c r="L52" s="47" t="s">
        <v>40</v>
      </c>
      <c r="M52" s="47" t="s">
        <v>40</v>
      </c>
      <c r="N52" s="49" t="s">
        <v>40</v>
      </c>
      <c r="O52" s="50" t="s">
        <v>40</v>
      </c>
      <c r="P52" s="47" t="s">
        <v>40</v>
      </c>
      <c r="Q52" s="47" t="s">
        <v>40</v>
      </c>
      <c r="R52" s="47" t="s">
        <v>40</v>
      </c>
      <c r="S52" s="47" t="s">
        <v>40</v>
      </c>
      <c r="T52" s="47" t="s">
        <v>40</v>
      </c>
      <c r="U52" s="47" t="s">
        <v>40</v>
      </c>
      <c r="V52" s="47" t="s">
        <v>40</v>
      </c>
      <c r="W52" s="47" t="s">
        <v>40</v>
      </c>
      <c r="X52" s="49" t="s">
        <v>40</v>
      </c>
      <c r="Y52" s="50" t="s">
        <v>40</v>
      </c>
      <c r="Z52" s="47" t="s">
        <v>40</v>
      </c>
      <c r="AA52" s="47" t="s">
        <v>40</v>
      </c>
      <c r="AB52" s="47" t="s">
        <v>40</v>
      </c>
      <c r="AC52" s="47" t="s">
        <v>40</v>
      </c>
      <c r="AD52" s="47" t="s">
        <v>40</v>
      </c>
      <c r="AE52" s="49" t="s">
        <v>40</v>
      </c>
      <c r="AF52" s="51" t="s">
        <v>40</v>
      </c>
      <c r="AG52" s="47" t="s">
        <v>40</v>
      </c>
      <c r="AH52" s="47" t="s">
        <v>40</v>
      </c>
      <c r="AI52" s="47" t="s">
        <v>40</v>
      </c>
      <c r="AJ52" s="49" t="s">
        <v>40</v>
      </c>
    </row>
    <row r="53" spans="2:36" x14ac:dyDescent="0.15">
      <c r="B53" s="83"/>
      <c r="C53" s="85"/>
      <c r="D53" s="66" t="s">
        <v>43</v>
      </c>
      <c r="E53" s="58" t="s">
        <v>43</v>
      </c>
      <c r="F53" s="55" t="s">
        <v>43</v>
      </c>
      <c r="G53" s="55" t="s">
        <v>43</v>
      </c>
      <c r="H53" s="55" t="s">
        <v>43</v>
      </c>
      <c r="I53" s="55" t="s">
        <v>43</v>
      </c>
      <c r="J53" s="55" t="s">
        <v>43</v>
      </c>
      <c r="K53" s="55" t="s">
        <v>43</v>
      </c>
      <c r="L53" s="55" t="s">
        <v>43</v>
      </c>
      <c r="M53" s="55" t="s">
        <v>43</v>
      </c>
      <c r="N53" s="57" t="s">
        <v>43</v>
      </c>
      <c r="O53" s="58" t="s">
        <v>43</v>
      </c>
      <c r="P53" s="55" t="s">
        <v>43</v>
      </c>
      <c r="Q53" s="55" t="s">
        <v>43</v>
      </c>
      <c r="R53" s="55" t="s">
        <v>43</v>
      </c>
      <c r="S53" s="55" t="s">
        <v>43</v>
      </c>
      <c r="T53" s="55" t="s">
        <v>43</v>
      </c>
      <c r="U53" s="55" t="s">
        <v>43</v>
      </c>
      <c r="V53" s="55" t="s">
        <v>43</v>
      </c>
      <c r="W53" s="55" t="s">
        <v>43</v>
      </c>
      <c r="X53" s="57" t="s">
        <v>43</v>
      </c>
      <c r="Y53" s="58" t="s">
        <v>43</v>
      </c>
      <c r="Z53" s="55" t="s">
        <v>43</v>
      </c>
      <c r="AA53" s="55" t="s">
        <v>43</v>
      </c>
      <c r="AB53" s="55" t="s">
        <v>43</v>
      </c>
      <c r="AC53" s="55" t="s">
        <v>43</v>
      </c>
      <c r="AD53" s="55" t="s">
        <v>43</v>
      </c>
      <c r="AE53" s="57" t="s">
        <v>43</v>
      </c>
      <c r="AF53" s="59" t="s">
        <v>43</v>
      </c>
      <c r="AG53" s="55" t="s">
        <v>43</v>
      </c>
      <c r="AH53" s="55" t="s">
        <v>43</v>
      </c>
      <c r="AI53" s="55" t="s">
        <v>43</v>
      </c>
      <c r="AJ53" s="57" t="s">
        <v>43</v>
      </c>
    </row>
    <row r="54" spans="2:36" x14ac:dyDescent="0.15">
      <c r="B54" s="83"/>
      <c r="C54" s="84" t="s">
        <v>58</v>
      </c>
      <c r="D54" s="40">
        <f t="shared" si="1"/>
        <v>0</v>
      </c>
      <c r="E54" s="41">
        <f t="shared" si="2"/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3">
        <v>0</v>
      </c>
      <c r="O54" s="41">
        <f t="shared" si="3"/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3">
        <v>0</v>
      </c>
      <c r="Y54" s="41">
        <f t="shared" si="4"/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v>0</v>
      </c>
      <c r="AF54" s="44">
        <v>0</v>
      </c>
      <c r="AG54" s="42">
        <v>0</v>
      </c>
      <c r="AH54" s="42">
        <v>0</v>
      </c>
      <c r="AI54" s="42">
        <v>0</v>
      </c>
      <c r="AJ54" s="43">
        <v>0</v>
      </c>
    </row>
    <row r="55" spans="2:36" x14ac:dyDescent="0.15">
      <c r="B55" s="83"/>
      <c r="C55" s="85"/>
      <c r="D55" s="45" t="s">
        <v>40</v>
      </c>
      <c r="E55" s="50" t="s">
        <v>40</v>
      </c>
      <c r="F55" s="47" t="s">
        <v>40</v>
      </c>
      <c r="G55" s="47" t="s">
        <v>40</v>
      </c>
      <c r="H55" s="47" t="s">
        <v>40</v>
      </c>
      <c r="I55" s="47" t="s">
        <v>40</v>
      </c>
      <c r="J55" s="47" t="s">
        <v>40</v>
      </c>
      <c r="K55" s="47" t="s">
        <v>40</v>
      </c>
      <c r="L55" s="47" t="s">
        <v>40</v>
      </c>
      <c r="M55" s="47" t="s">
        <v>40</v>
      </c>
      <c r="N55" s="49" t="s">
        <v>40</v>
      </c>
      <c r="O55" s="50" t="s">
        <v>40</v>
      </c>
      <c r="P55" s="47" t="s">
        <v>40</v>
      </c>
      <c r="Q55" s="47" t="s">
        <v>40</v>
      </c>
      <c r="R55" s="47" t="s">
        <v>40</v>
      </c>
      <c r="S55" s="47" t="s">
        <v>40</v>
      </c>
      <c r="T55" s="47" t="s">
        <v>40</v>
      </c>
      <c r="U55" s="47" t="s">
        <v>40</v>
      </c>
      <c r="V55" s="47" t="s">
        <v>40</v>
      </c>
      <c r="W55" s="47" t="s">
        <v>40</v>
      </c>
      <c r="X55" s="49" t="s">
        <v>40</v>
      </c>
      <c r="Y55" s="50" t="s">
        <v>40</v>
      </c>
      <c r="Z55" s="47" t="s">
        <v>40</v>
      </c>
      <c r="AA55" s="47" t="s">
        <v>40</v>
      </c>
      <c r="AB55" s="47" t="s">
        <v>40</v>
      </c>
      <c r="AC55" s="47" t="s">
        <v>40</v>
      </c>
      <c r="AD55" s="47" t="s">
        <v>40</v>
      </c>
      <c r="AE55" s="49" t="s">
        <v>40</v>
      </c>
      <c r="AF55" s="51" t="s">
        <v>40</v>
      </c>
      <c r="AG55" s="47" t="s">
        <v>40</v>
      </c>
      <c r="AH55" s="47" t="s">
        <v>40</v>
      </c>
      <c r="AI55" s="47" t="s">
        <v>40</v>
      </c>
      <c r="AJ55" s="49" t="s">
        <v>40</v>
      </c>
    </row>
    <row r="56" spans="2:36" x14ac:dyDescent="0.15">
      <c r="B56" s="83"/>
      <c r="C56" s="85"/>
      <c r="D56" s="66" t="s">
        <v>43</v>
      </c>
      <c r="E56" s="58" t="s">
        <v>43</v>
      </c>
      <c r="F56" s="55" t="s">
        <v>43</v>
      </c>
      <c r="G56" s="55" t="s">
        <v>43</v>
      </c>
      <c r="H56" s="55" t="s">
        <v>43</v>
      </c>
      <c r="I56" s="55" t="s">
        <v>43</v>
      </c>
      <c r="J56" s="55" t="s">
        <v>43</v>
      </c>
      <c r="K56" s="55" t="s">
        <v>43</v>
      </c>
      <c r="L56" s="55" t="s">
        <v>43</v>
      </c>
      <c r="M56" s="55" t="s">
        <v>43</v>
      </c>
      <c r="N56" s="57" t="s">
        <v>43</v>
      </c>
      <c r="O56" s="58" t="s">
        <v>43</v>
      </c>
      <c r="P56" s="55" t="s">
        <v>43</v>
      </c>
      <c r="Q56" s="55" t="s">
        <v>43</v>
      </c>
      <c r="R56" s="55" t="s">
        <v>43</v>
      </c>
      <c r="S56" s="55" t="s">
        <v>43</v>
      </c>
      <c r="T56" s="55" t="s">
        <v>43</v>
      </c>
      <c r="U56" s="55" t="s">
        <v>43</v>
      </c>
      <c r="V56" s="55" t="s">
        <v>43</v>
      </c>
      <c r="W56" s="55" t="s">
        <v>43</v>
      </c>
      <c r="X56" s="57" t="s">
        <v>43</v>
      </c>
      <c r="Y56" s="58" t="s">
        <v>43</v>
      </c>
      <c r="Z56" s="55" t="s">
        <v>43</v>
      </c>
      <c r="AA56" s="55" t="s">
        <v>43</v>
      </c>
      <c r="AB56" s="55" t="s">
        <v>43</v>
      </c>
      <c r="AC56" s="55" t="s">
        <v>43</v>
      </c>
      <c r="AD56" s="55" t="s">
        <v>43</v>
      </c>
      <c r="AE56" s="57" t="s">
        <v>43</v>
      </c>
      <c r="AF56" s="59" t="s">
        <v>43</v>
      </c>
      <c r="AG56" s="55" t="s">
        <v>43</v>
      </c>
      <c r="AH56" s="55" t="s">
        <v>43</v>
      </c>
      <c r="AI56" s="55" t="s">
        <v>43</v>
      </c>
      <c r="AJ56" s="57" t="s">
        <v>43</v>
      </c>
    </row>
    <row r="57" spans="2:36" x14ac:dyDescent="0.15">
      <c r="B57" s="75" t="s">
        <v>59</v>
      </c>
      <c r="C57" s="76"/>
      <c r="D57" s="25">
        <f t="shared" si="1"/>
        <v>8</v>
      </c>
      <c r="E57" s="26">
        <f t="shared" si="2"/>
        <v>1</v>
      </c>
      <c r="F57" s="27">
        <v>0</v>
      </c>
      <c r="G57" s="27">
        <v>0</v>
      </c>
      <c r="H57" s="27">
        <v>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8">
        <v>0</v>
      </c>
      <c r="O57" s="26">
        <f t="shared" si="3"/>
        <v>4</v>
      </c>
      <c r="P57" s="27">
        <v>0</v>
      </c>
      <c r="Q57" s="27">
        <v>0</v>
      </c>
      <c r="R57" s="27">
        <v>1</v>
      </c>
      <c r="S57" s="27">
        <v>1</v>
      </c>
      <c r="T57" s="27">
        <v>0</v>
      </c>
      <c r="U57" s="27">
        <v>1</v>
      </c>
      <c r="V57" s="27">
        <v>0</v>
      </c>
      <c r="W57" s="27">
        <v>1</v>
      </c>
      <c r="X57" s="28">
        <v>0</v>
      </c>
      <c r="Y57" s="26">
        <f t="shared" si="4"/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8">
        <v>0</v>
      </c>
      <c r="AF57" s="29">
        <v>0</v>
      </c>
      <c r="AG57" s="27">
        <v>0</v>
      </c>
      <c r="AH57" s="27">
        <v>1</v>
      </c>
      <c r="AI57" s="27">
        <v>1</v>
      </c>
      <c r="AJ57" s="28">
        <v>1</v>
      </c>
    </row>
    <row r="58" spans="2:36" x14ac:dyDescent="0.15">
      <c r="B58" s="77"/>
      <c r="C58" s="76"/>
      <c r="D58" s="14" t="s">
        <v>39</v>
      </c>
      <c r="E58" s="15">
        <f>E57/D57*100</f>
        <v>12.5</v>
      </c>
      <c r="F58" s="30" t="s">
        <v>40</v>
      </c>
      <c r="G58" s="30" t="s">
        <v>40</v>
      </c>
      <c r="H58" s="30" t="s">
        <v>40</v>
      </c>
      <c r="I58" s="16">
        <f>I57/D57*100</f>
        <v>12.5</v>
      </c>
      <c r="J58" s="30" t="s">
        <v>40</v>
      </c>
      <c r="K58" s="30" t="s">
        <v>40</v>
      </c>
      <c r="L58" s="30" t="s">
        <v>40</v>
      </c>
      <c r="M58" s="30" t="s">
        <v>40</v>
      </c>
      <c r="N58" s="18" t="s">
        <v>40</v>
      </c>
      <c r="O58" s="15">
        <f>O57/D57*100</f>
        <v>50</v>
      </c>
      <c r="P58" s="30" t="s">
        <v>40</v>
      </c>
      <c r="Q58" s="30" t="s">
        <v>40</v>
      </c>
      <c r="R58" s="16">
        <f>R57/D57*100</f>
        <v>12.5</v>
      </c>
      <c r="S58" s="16">
        <f>S57/D57*100</f>
        <v>12.5</v>
      </c>
      <c r="T58" s="30" t="s">
        <v>40</v>
      </c>
      <c r="U58" s="16">
        <f>U57/D57*100</f>
        <v>12.5</v>
      </c>
      <c r="V58" s="30" t="s">
        <v>40</v>
      </c>
      <c r="W58" s="16">
        <f>W57/D57*100</f>
        <v>12.5</v>
      </c>
      <c r="X58" s="18" t="s">
        <v>40</v>
      </c>
      <c r="Y58" s="38" t="s">
        <v>40</v>
      </c>
      <c r="Z58" s="30" t="s">
        <v>40</v>
      </c>
      <c r="AA58" s="30" t="s">
        <v>40</v>
      </c>
      <c r="AB58" s="30" t="s">
        <v>40</v>
      </c>
      <c r="AC58" s="30" t="s">
        <v>40</v>
      </c>
      <c r="AD58" s="30" t="s">
        <v>40</v>
      </c>
      <c r="AE58" s="18" t="s">
        <v>40</v>
      </c>
      <c r="AF58" s="63" t="s">
        <v>40</v>
      </c>
      <c r="AG58" s="30" t="s">
        <v>40</v>
      </c>
      <c r="AH58" s="16">
        <f>AH57/D57*100</f>
        <v>12.5</v>
      </c>
      <c r="AI58" s="16">
        <f>AI57/D57*100</f>
        <v>12.5</v>
      </c>
      <c r="AJ58" s="17">
        <f>AJ57/D57*100</f>
        <v>12.5</v>
      </c>
    </row>
    <row r="59" spans="2:36" ht="12.75" thickBot="1" x14ac:dyDescent="0.2">
      <c r="B59" s="78"/>
      <c r="C59" s="79"/>
      <c r="D59" s="67">
        <f>D57/D9*100</f>
        <v>0.48899755501222492</v>
      </c>
      <c r="E59" s="68">
        <f t="shared" ref="E59:AJ59" si="19">E57/E9*100</f>
        <v>0.1392757660167131</v>
      </c>
      <c r="F59" s="69" t="s">
        <v>43</v>
      </c>
      <c r="G59" s="69" t="s">
        <v>43</v>
      </c>
      <c r="H59" s="69" t="s">
        <v>43</v>
      </c>
      <c r="I59" s="70">
        <f t="shared" si="19"/>
        <v>1</v>
      </c>
      <c r="J59" s="69" t="s">
        <v>43</v>
      </c>
      <c r="K59" s="69" t="s">
        <v>43</v>
      </c>
      <c r="L59" s="69" t="s">
        <v>43</v>
      </c>
      <c r="M59" s="69" t="s">
        <v>43</v>
      </c>
      <c r="N59" s="71" t="s">
        <v>43</v>
      </c>
      <c r="O59" s="68">
        <f t="shared" si="19"/>
        <v>1.3377926421404682</v>
      </c>
      <c r="P59" s="69" t="s">
        <v>43</v>
      </c>
      <c r="Q59" s="69" t="s">
        <v>43</v>
      </c>
      <c r="R59" s="70">
        <f t="shared" si="19"/>
        <v>12.5</v>
      </c>
      <c r="S59" s="70">
        <f t="shared" si="19"/>
        <v>3.225806451612903</v>
      </c>
      <c r="T59" s="69" t="s">
        <v>43</v>
      </c>
      <c r="U59" s="70">
        <f t="shared" si="19"/>
        <v>2.0408163265306123</v>
      </c>
      <c r="V59" s="69" t="s">
        <v>43</v>
      </c>
      <c r="W59" s="70">
        <f t="shared" si="19"/>
        <v>7.6923076923076925</v>
      </c>
      <c r="X59" s="71" t="s">
        <v>43</v>
      </c>
      <c r="Y59" s="72" t="s">
        <v>43</v>
      </c>
      <c r="Z59" s="69" t="s">
        <v>43</v>
      </c>
      <c r="AA59" s="69" t="s">
        <v>43</v>
      </c>
      <c r="AB59" s="69" t="s">
        <v>43</v>
      </c>
      <c r="AC59" s="69" t="s">
        <v>43</v>
      </c>
      <c r="AD59" s="69" t="s">
        <v>43</v>
      </c>
      <c r="AE59" s="71" t="s">
        <v>43</v>
      </c>
      <c r="AF59" s="73" t="s">
        <v>43</v>
      </c>
      <c r="AG59" s="69" t="s">
        <v>43</v>
      </c>
      <c r="AH59" s="70">
        <f t="shared" si="19"/>
        <v>1.0101010101010102</v>
      </c>
      <c r="AI59" s="70">
        <f t="shared" si="19"/>
        <v>11.111111111111111</v>
      </c>
      <c r="AJ59" s="74">
        <f t="shared" si="19"/>
        <v>1.8181818181818181</v>
      </c>
    </row>
    <row r="60" spans="2:36" ht="12.75" thickTop="1" x14ac:dyDescent="0.15"/>
    <row r="61" spans="2:36" x14ac:dyDescent="0.15">
      <c r="B61" s="2" t="s">
        <v>60</v>
      </c>
    </row>
  </sheetData>
  <mergeCells count="30">
    <mergeCell ref="O7:X7"/>
    <mergeCell ref="Y7:AE7"/>
    <mergeCell ref="B9:C11"/>
    <mergeCell ref="B7:B8"/>
    <mergeCell ref="C7:C8"/>
    <mergeCell ref="D7:D8"/>
    <mergeCell ref="E7:N7"/>
    <mergeCell ref="AF7:AF8"/>
    <mergeCell ref="AG7:AG8"/>
    <mergeCell ref="AH7:AH8"/>
    <mergeCell ref="AI7:AI8"/>
    <mergeCell ref="AJ7:AJ8"/>
    <mergeCell ref="B12:C14"/>
    <mergeCell ref="B15:C17"/>
    <mergeCell ref="B18:C20"/>
    <mergeCell ref="B21:C23"/>
    <mergeCell ref="B24:B29"/>
    <mergeCell ref="C24:C26"/>
    <mergeCell ref="C27:C29"/>
    <mergeCell ref="B57:C59"/>
    <mergeCell ref="B30:C32"/>
    <mergeCell ref="B33:C35"/>
    <mergeCell ref="B36:C38"/>
    <mergeCell ref="B39:C41"/>
    <mergeCell ref="B42:B56"/>
    <mergeCell ref="C42:C44"/>
    <mergeCell ref="C45:C47"/>
    <mergeCell ref="C48:C50"/>
    <mergeCell ref="C51:C53"/>
    <mergeCell ref="C54:C56"/>
  </mergeCells>
  <phoneticPr fontId="2"/>
  <pageMargins left="0.7" right="0.7" top="0.75" bottom="0.75" header="0.3" footer="0.3"/>
  <pageSetup paperSize="9" orientation="portrait" r:id="rId1"/>
  <ignoredErrors>
    <ignoredError sqref="D10:D11" numberStoredAsText="1"/>
    <ignoredError sqref="D12:D59" numberStoredAsText="1" formulaRange="1"/>
    <ignoredError sqref="O9:O59 Y9:Y11" formula="1"/>
    <ignoredError sqref="Y12:Y5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第６表の５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2019-02-14T10:12:11Z</dcterms:created>
  <dcterms:modified xsi:type="dcterms:W3CDTF">2019-02-14T10:12:15Z</dcterms:modified>
</cp:coreProperties>
</file>