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６表の３" sheetId="1" r:id="rId1"/>
  </sheets>
  <calcPr calcId="145621"/>
</workbook>
</file>

<file path=xl/calcChain.xml><?xml version="1.0" encoding="utf-8"?>
<calcChain xmlns="http://schemas.openxmlformats.org/spreadsheetml/2006/main">
  <c r="D68" i="1" l="1"/>
  <c r="W66" i="1"/>
  <c r="P66" i="1"/>
  <c r="O66" i="1"/>
  <c r="L66" i="1"/>
  <c r="K66" i="1"/>
  <c r="J66" i="1"/>
  <c r="G66" i="1"/>
  <c r="F66" i="1"/>
  <c r="E66" i="1"/>
  <c r="D65" i="1"/>
  <c r="Y66" i="1" s="1"/>
  <c r="U63" i="1"/>
  <c r="D62" i="1"/>
  <c r="X60" i="1"/>
  <c r="W60" i="1"/>
  <c r="J60" i="1"/>
  <c r="H60" i="1"/>
  <c r="F60" i="1"/>
  <c r="E60" i="1"/>
  <c r="D59" i="1"/>
  <c r="U58" i="1"/>
  <c r="U57" i="1"/>
  <c r="O57" i="1"/>
  <c r="K57" i="1"/>
  <c r="H57" i="1"/>
  <c r="G57" i="1"/>
  <c r="E57" i="1"/>
  <c r="D56" i="1"/>
  <c r="W54" i="1"/>
  <c r="K54" i="1"/>
  <c r="J54" i="1"/>
  <c r="H54" i="1"/>
  <c r="F54" i="1"/>
  <c r="E54" i="1"/>
  <c r="D53" i="1"/>
  <c r="X51" i="1"/>
  <c r="W51" i="1"/>
  <c r="M51" i="1"/>
  <c r="J51" i="1"/>
  <c r="F51" i="1"/>
  <c r="E51" i="1"/>
  <c r="D50" i="1"/>
  <c r="O48" i="1"/>
  <c r="Y47" i="1"/>
  <c r="X47" i="1"/>
  <c r="X49" i="1" s="1"/>
  <c r="W47" i="1"/>
  <c r="W8" i="1" s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D47" i="1" s="1"/>
  <c r="F48" i="1" s="1"/>
  <c r="F47" i="1"/>
  <c r="E47" i="1"/>
  <c r="X46" i="1"/>
  <c r="X45" i="1"/>
  <c r="W45" i="1"/>
  <c r="L45" i="1"/>
  <c r="J45" i="1"/>
  <c r="F45" i="1"/>
  <c r="E45" i="1"/>
  <c r="D44" i="1"/>
  <c r="P45" i="1" s="1"/>
  <c r="J42" i="1"/>
  <c r="I42" i="1"/>
  <c r="D41" i="1"/>
  <c r="D38" i="1"/>
  <c r="K37" i="1"/>
  <c r="D35" i="1"/>
  <c r="W33" i="1"/>
  <c r="I33" i="1"/>
  <c r="D32" i="1"/>
  <c r="O30" i="1"/>
  <c r="L30" i="1"/>
  <c r="K30" i="1"/>
  <c r="H30" i="1"/>
  <c r="G30" i="1"/>
  <c r="E30" i="1"/>
  <c r="D29" i="1"/>
  <c r="L28" i="1"/>
  <c r="X27" i="1"/>
  <c r="W27" i="1"/>
  <c r="K27" i="1"/>
  <c r="J27" i="1"/>
  <c r="I27" i="1"/>
  <c r="G27" i="1"/>
  <c r="F27" i="1"/>
  <c r="E27" i="1"/>
  <c r="D26" i="1"/>
  <c r="L27" i="1" s="1"/>
  <c r="K24" i="1"/>
  <c r="D23" i="1"/>
  <c r="W21" i="1"/>
  <c r="T21" i="1"/>
  <c r="M21" i="1"/>
  <c r="K21" i="1"/>
  <c r="J21" i="1"/>
  <c r="I21" i="1"/>
  <c r="G21" i="1"/>
  <c r="F21" i="1"/>
  <c r="E21" i="1"/>
  <c r="D20" i="1"/>
  <c r="L19" i="1"/>
  <c r="M18" i="1"/>
  <c r="G18" i="1"/>
  <c r="D17" i="1"/>
  <c r="I18" i="1" s="1"/>
  <c r="K16" i="1"/>
  <c r="W15" i="1"/>
  <c r="I15" i="1"/>
  <c r="G15" i="1"/>
  <c r="Y14" i="1"/>
  <c r="Y8" i="1" s="1"/>
  <c r="X14" i="1"/>
  <c r="W14" i="1"/>
  <c r="V14" i="1"/>
  <c r="V8" i="1" s="1"/>
  <c r="U14" i="1"/>
  <c r="T14" i="1"/>
  <c r="S14" i="1"/>
  <c r="R14" i="1"/>
  <c r="R8" i="1" s="1"/>
  <c r="Q14" i="1"/>
  <c r="Q8" i="1" s="1"/>
  <c r="P14" i="1"/>
  <c r="O14" i="1"/>
  <c r="N14" i="1"/>
  <c r="N8" i="1" s="1"/>
  <c r="M14" i="1"/>
  <c r="L14" i="1"/>
  <c r="L16" i="1" s="1"/>
  <c r="K14" i="1"/>
  <c r="J14" i="1"/>
  <c r="I14" i="1"/>
  <c r="H14" i="1"/>
  <c r="H15" i="1" s="1"/>
  <c r="G14" i="1"/>
  <c r="F14" i="1"/>
  <c r="E14" i="1"/>
  <c r="D14" i="1" s="1"/>
  <c r="L15" i="1" s="1"/>
  <c r="X13" i="1"/>
  <c r="Y12" i="1"/>
  <c r="O12" i="1"/>
  <c r="I12" i="1"/>
  <c r="H12" i="1"/>
  <c r="D11" i="1"/>
  <c r="X8" i="1"/>
  <c r="U8" i="1"/>
  <c r="T8" i="1"/>
  <c r="T22" i="1" s="1"/>
  <c r="S8" i="1"/>
  <c r="P8" i="1"/>
  <c r="O8" i="1"/>
  <c r="M8" i="1"/>
  <c r="M19" i="1" s="1"/>
  <c r="L8" i="1"/>
  <c r="K8" i="1"/>
  <c r="I8" i="1"/>
  <c r="I34" i="1" s="1"/>
  <c r="H8" i="1"/>
  <c r="H16" i="1" s="1"/>
  <c r="E8" i="1"/>
  <c r="W46" i="1" l="1"/>
  <c r="W67" i="1"/>
  <c r="W28" i="1"/>
  <c r="W34" i="1"/>
  <c r="W61" i="1"/>
  <c r="W55" i="1"/>
  <c r="W22" i="1"/>
  <c r="W19" i="1"/>
  <c r="W13" i="1"/>
  <c r="W31" i="1"/>
  <c r="W52" i="1"/>
  <c r="W16" i="1"/>
  <c r="O58" i="1"/>
  <c r="O31" i="1"/>
  <c r="O67" i="1"/>
  <c r="H36" i="1"/>
  <c r="J36" i="1"/>
  <c r="I36" i="1"/>
  <c r="O49" i="1"/>
  <c r="X69" i="1"/>
  <c r="I69" i="1"/>
  <c r="L69" i="1"/>
  <c r="H69" i="1"/>
  <c r="K69" i="1"/>
  <c r="J69" i="1"/>
  <c r="E61" i="1"/>
  <c r="E58" i="1"/>
  <c r="E55" i="1"/>
  <c r="E52" i="1"/>
  <c r="E49" i="1"/>
  <c r="E46" i="1"/>
  <c r="E28" i="1"/>
  <c r="E13" i="1"/>
  <c r="E43" i="1"/>
  <c r="E19" i="1"/>
  <c r="E67" i="1"/>
  <c r="K58" i="1"/>
  <c r="K19" i="1"/>
  <c r="K70" i="1"/>
  <c r="K34" i="1"/>
  <c r="K22" i="1"/>
  <c r="P46" i="1"/>
  <c r="P31" i="1"/>
  <c r="P67" i="1"/>
  <c r="U64" i="1"/>
  <c r="W12" i="1"/>
  <c r="K12" i="1"/>
  <c r="G12" i="1"/>
  <c r="X12" i="1"/>
  <c r="J12" i="1"/>
  <c r="E12" i="1"/>
  <c r="L12" i="1"/>
  <c r="K13" i="1"/>
  <c r="M15" i="1"/>
  <c r="Y67" i="1"/>
  <c r="Y13" i="1"/>
  <c r="Y49" i="1"/>
  <c r="K15" i="1"/>
  <c r="E16" i="1"/>
  <c r="M16" i="1"/>
  <c r="H18" i="1"/>
  <c r="E31" i="1"/>
  <c r="J33" i="1"/>
  <c r="F33" i="1"/>
  <c r="L33" i="1"/>
  <c r="G33" i="1"/>
  <c r="K33" i="1"/>
  <c r="E33" i="1"/>
  <c r="E34" i="1"/>
  <c r="E36" i="1"/>
  <c r="P48" i="1"/>
  <c r="P49" i="1"/>
  <c r="H61" i="1"/>
  <c r="F69" i="1"/>
  <c r="G8" i="1"/>
  <c r="L70" i="1"/>
  <c r="L67" i="1"/>
  <c r="L52" i="1"/>
  <c r="L34" i="1"/>
  <c r="L22" i="1"/>
  <c r="L46" i="1"/>
  <c r="L13" i="1"/>
  <c r="L31" i="1"/>
  <c r="F12" i="1"/>
  <c r="M12" i="1"/>
  <c r="O13" i="1"/>
  <c r="F15" i="1"/>
  <c r="F8" i="1"/>
  <c r="J15" i="1"/>
  <c r="J8" i="1"/>
  <c r="J16" i="1" s="1"/>
  <c r="E15" i="1"/>
  <c r="E22" i="1"/>
  <c r="I31" i="1"/>
  <c r="H33" i="1"/>
  <c r="K36" i="1"/>
  <c r="K43" i="1"/>
  <c r="K55" i="1"/>
  <c r="I70" i="1"/>
  <c r="I49" i="1"/>
  <c r="I43" i="1"/>
  <c r="I61" i="1"/>
  <c r="I58" i="1"/>
  <c r="I55" i="1"/>
  <c r="I28" i="1"/>
  <c r="I13" i="1"/>
  <c r="I37" i="1"/>
  <c r="I19" i="1"/>
  <c r="I22" i="1"/>
  <c r="H67" i="1"/>
  <c r="H70" i="1"/>
  <c r="H46" i="1"/>
  <c r="H43" i="1"/>
  <c r="H34" i="1"/>
  <c r="H22" i="1"/>
  <c r="H55" i="1"/>
  <c r="H31" i="1"/>
  <c r="H58" i="1"/>
  <c r="H37" i="1"/>
  <c r="H28" i="1"/>
  <c r="M67" i="1"/>
  <c r="M52" i="1"/>
  <c r="M49" i="1"/>
  <c r="M13" i="1"/>
  <c r="M22" i="1"/>
  <c r="X70" i="1"/>
  <c r="X43" i="1"/>
  <c r="X61" i="1"/>
  <c r="X52" i="1"/>
  <c r="X28" i="1"/>
  <c r="H13" i="1"/>
  <c r="I16" i="1"/>
  <c r="W18" i="1"/>
  <c r="J18" i="1"/>
  <c r="F18" i="1"/>
  <c r="K18" i="1"/>
  <c r="E18" i="1"/>
  <c r="L18" i="1"/>
  <c r="H19" i="1"/>
  <c r="K25" i="1"/>
  <c r="K28" i="1"/>
  <c r="K31" i="1"/>
  <c r="E37" i="1"/>
  <c r="O46" i="1"/>
  <c r="M48" i="1"/>
  <c r="I48" i="1"/>
  <c r="E48" i="1"/>
  <c r="Y48" i="1"/>
  <c r="J48" i="1"/>
  <c r="K49" i="1"/>
  <c r="K48" i="1"/>
  <c r="W49" i="1"/>
  <c r="W48" i="1"/>
  <c r="G48" i="1"/>
  <c r="G49" i="1"/>
  <c r="K67" i="1"/>
  <c r="X42" i="1"/>
  <c r="K42" i="1"/>
  <c r="E42" i="1"/>
  <c r="H49" i="1"/>
  <c r="H48" i="1"/>
  <c r="L49" i="1"/>
  <c r="L48" i="1"/>
  <c r="X48" i="1"/>
  <c r="T16" i="1"/>
  <c r="T15" i="1"/>
  <c r="P30" i="1"/>
  <c r="J30" i="1"/>
  <c r="F30" i="1"/>
  <c r="I30" i="1"/>
  <c r="W30" i="1"/>
  <c r="H42" i="1"/>
  <c r="U49" i="1"/>
  <c r="H21" i="1"/>
  <c r="L21" i="1"/>
  <c r="H27" i="1"/>
  <c r="G45" i="1"/>
  <c r="O45" i="1"/>
  <c r="U48" i="1"/>
  <c r="L51" i="1"/>
  <c r="I54" i="1"/>
  <c r="I57" i="1"/>
  <c r="I60" i="1"/>
  <c r="H66" i="1"/>
  <c r="M66" i="1"/>
  <c r="H45" i="1"/>
  <c r="F31" i="1" l="1"/>
  <c r="F67" i="1"/>
  <c r="F52" i="1"/>
  <c r="F9" i="1"/>
  <c r="F55" i="1"/>
  <c r="F34" i="1"/>
  <c r="F70" i="1"/>
  <c r="F22" i="1"/>
  <c r="F49" i="1"/>
  <c r="F46" i="1"/>
  <c r="F19" i="1"/>
  <c r="F13" i="1"/>
  <c r="F28" i="1"/>
  <c r="F61" i="1"/>
  <c r="D8" i="1"/>
  <c r="F16" i="1"/>
  <c r="J61" i="1"/>
  <c r="J55" i="1"/>
  <c r="J46" i="1"/>
  <c r="J37" i="1"/>
  <c r="J31" i="1"/>
  <c r="J28" i="1"/>
  <c r="J19" i="1"/>
  <c r="J70" i="1"/>
  <c r="J49" i="1"/>
  <c r="J34" i="1"/>
  <c r="J9" i="1"/>
  <c r="J67" i="1"/>
  <c r="J52" i="1"/>
  <c r="J43" i="1"/>
  <c r="J22" i="1"/>
  <c r="J13" i="1"/>
  <c r="G67" i="1"/>
  <c r="G19" i="1"/>
  <c r="G34" i="1"/>
  <c r="G22" i="1"/>
  <c r="G16" i="1"/>
  <c r="G13" i="1"/>
  <c r="G46" i="1"/>
  <c r="G31" i="1"/>
  <c r="G58" i="1"/>
  <c r="G28" i="1"/>
  <c r="G9" i="1"/>
  <c r="D67" i="1" l="1"/>
  <c r="D28" i="1"/>
  <c r="D64" i="1"/>
  <c r="D16" i="1"/>
  <c r="X9" i="1"/>
  <c r="M9" i="1"/>
  <c r="D25" i="1"/>
  <c r="D31" i="1"/>
  <c r="E9" i="1"/>
  <c r="D37" i="1"/>
  <c r="U9" i="1"/>
  <c r="D19" i="1"/>
  <c r="H9" i="1"/>
  <c r="D58" i="1"/>
  <c r="D13" i="1"/>
  <c r="D61" i="1"/>
  <c r="D70" i="1"/>
  <c r="D49" i="1"/>
  <c r="Y9" i="1"/>
  <c r="D34" i="1"/>
  <c r="L9" i="1"/>
  <c r="I9" i="1"/>
  <c r="D43" i="1"/>
  <c r="P9" i="1"/>
  <c r="D52" i="1"/>
  <c r="T9" i="1"/>
  <c r="D22" i="1"/>
  <c r="D55" i="1"/>
  <c r="W9" i="1"/>
  <c r="K9" i="1"/>
  <c r="O9" i="1"/>
  <c r="D46" i="1"/>
</calcChain>
</file>

<file path=xl/sharedStrings.xml><?xml version="1.0" encoding="utf-8"?>
<sst xmlns="http://schemas.openxmlformats.org/spreadsheetml/2006/main" count="619" uniqueCount="52">
  <si>
    <t>労働災害原因要素の分析</t>
  </si>
  <si>
    <t>平成27年　陸上貨物運送業，港湾荷役業，林業</t>
    <phoneticPr fontId="2"/>
  </si>
  <si>
    <t>作業の種類別・事故の型別死傷者数(林業)</t>
    <phoneticPr fontId="2"/>
  </si>
  <si>
    <t>第6表の3 作業の種類別・事故の型別死傷者数(林業) (平成27年，休業4日以上，単位：人) </t>
    <phoneticPr fontId="2"/>
  </si>
  <si>
    <t>作業の種類別</t>
    <phoneticPr fontId="2"/>
  </si>
  <si>
    <t>事故の型別</t>
  </si>
  <si>
    <t>合計</t>
  </si>
  <si>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</si>
  <si>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</si>
  <si>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</si>
  <si>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</si>
  <si>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</si>
  <si>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</si>
  <si>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  <phoneticPr fontId="2"/>
  </si>
  <si>
    <t>切れ、こすれ</t>
    <phoneticPr fontId="2"/>
  </si>
  <si>
    <t>踏み抜き</t>
  </si>
  <si>
    <t>おぼれ</t>
  </si>
  <si>
    <t>高温・低温の物との接触</t>
    <phoneticPr fontId="2"/>
  </si>
  <si>
    <t>有害物等との接触</t>
    <phoneticPr fontId="2"/>
  </si>
  <si>
    <t>感電</t>
  </si>
  <si>
    <t>爆発</t>
  </si>
  <si>
    <t>破裂</t>
  </si>
  <si>
    <t>火災</t>
  </si>
  <si>
    <t>交通事故
（道路）</t>
    <phoneticPr fontId="2"/>
  </si>
  <si>
    <t>交通事故
（その他）</t>
    <phoneticPr fontId="2"/>
  </si>
  <si>
    <t>動作の反動、無理な動作</t>
    <phoneticPr fontId="2"/>
  </si>
  <si>
    <t>その他</t>
  </si>
  <si>
    <t>分類不能</t>
  </si>
  <si>
    <t>(100)</t>
    <phoneticPr fontId="2"/>
  </si>
  <si>
    <t>(-)</t>
  </si>
  <si>
    <t>((100))</t>
    <phoneticPr fontId="2"/>
  </si>
  <si>
    <t>((100))</t>
  </si>
  <si>
    <t>((-))</t>
  </si>
  <si>
    <t>伐採作業</t>
  </si>
  <si>
    <t>造材作業</t>
  </si>
  <si>
    <t>枝払い作業</t>
  </si>
  <si>
    <t>玉切り作業</t>
  </si>
  <si>
    <t>皮はぎ作業</t>
  </si>
  <si>
    <t>機械集材装置、運材索道
による作業</t>
    <phoneticPr fontId="2"/>
  </si>
  <si>
    <t>林内作業車等による作業</t>
    <rPh sb="5" eb="6">
      <t>トウ</t>
    </rPh>
    <phoneticPr fontId="2"/>
  </si>
  <si>
    <t>人力等による集運材作業</t>
  </si>
  <si>
    <t>はい付け作業</t>
  </si>
  <si>
    <t>はいくずし作業</t>
  </si>
  <si>
    <t>運送作業</t>
  </si>
  <si>
    <t>造林作業</t>
  </si>
  <si>
    <t>その他の作業</t>
  </si>
  <si>
    <t>計測作業</t>
  </si>
  <si>
    <t>林業土木作業</t>
  </si>
  <si>
    <t>自動車等による用務作業</t>
  </si>
  <si>
    <t>徒歩通行中</t>
  </si>
  <si>
    <t>車両に同乗中</t>
  </si>
  <si>
    <t>( )数字は事故の型別の割合(％)を、(( ))数字は作業の種類別の割合(％)を示す。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</si>
</sst>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6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6FC7D"/>
        <bgColor indexed="64"/>
      </patternFill>
    </fill>
    <fill>
      <patternFill patternType="solid">
        <fgColor rgb="FFDFDF00"/>
        <bgColor indexed="64"/>
      </patternFill>
    </fill>
    <fill>
      <patternFill patternType="solid">
        <fgColor rgb="FFFAFDAE"/>
        <bgColor indexed="64"/>
      </patternFill>
    </fill>
  </fills>
  <borders count="19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/>
      <diagonal/>
    </border>
    <border>
      <left style="thin">
        <color rgb="FFB0B000"/>
      </left>
      <right style="thick">
        <color rgb="FFB0B000"/>
      </right>
      <top style="thin">
        <color rgb="FFB0B000"/>
      </top>
      <bottom/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>
      <alignment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6" fontId="3" fillId="2" borderId="10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 applyAlignment="1">
      <alignment horizontal="right" vertical="center"/>
    </xf>
    <xf numFmtId="0" fontId="1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0" xfId="0" applyFont="1" applyFill="1" applyBorder="1">
      <alignment vertical="center"/>
    </xf>
    <xf numFmtId="49" fontId="1" fillId="4" borderId="11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>
      <alignment vertical="center"/>
    </xf>
    <xf numFmtId="176" fontId="3" fillId="4" borderId="12" xfId="0" applyNumberFormat="1" applyFont="1" applyFill="1" applyBorder="1" applyAlignment="1">
      <alignment horizontal="right" vertical="center"/>
    </xf>
    <xf numFmtId="176" fontId="3" fillId="4" borderId="10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>
      <alignment vertical="center"/>
    </xf>
    <xf numFmtId="177" fontId="3" fillId="4" borderId="12" xfId="0" applyNumberFormat="1" applyFont="1" applyFill="1" applyBorder="1">
      <alignment vertical="center"/>
    </xf>
    <xf numFmtId="177" fontId="3" fillId="4" borderId="12" xfId="0" applyNumberFormat="1" applyFont="1" applyFill="1" applyBorder="1" applyAlignment="1">
      <alignment horizontal="right" vertical="center"/>
    </xf>
    <xf numFmtId="177" fontId="3" fillId="4" borderId="10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/>
    </xf>
    <xf numFmtId="176" fontId="3" fillId="4" borderId="10" xfId="0" applyNumberFormat="1" applyFont="1" applyFill="1" applyBorder="1">
      <alignment vertical="center"/>
    </xf>
    <xf numFmtId="177" fontId="3" fillId="4" borderId="10" xfId="0" applyNumberFormat="1" applyFont="1" applyFill="1" applyBorder="1">
      <alignment vertical="center"/>
    </xf>
    <xf numFmtId="177" fontId="1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177" fontId="3" fillId="2" borderId="18" xfId="0" applyNumberFormat="1" applyFont="1" applyFill="1" applyBorder="1">
      <alignment vertical="center"/>
    </xf>
    <xf numFmtId="177" fontId="3" fillId="2" borderId="16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abSelected="1" workbookViewId="0"/>
  </sheetViews>
  <sheetFormatPr defaultRowHeight="12" x14ac:dyDescent="0.15"/>
  <cols>
    <col min="1" max="2" width="2.625" style="2" customWidth="1"/>
    <col min="3" max="3" width="24.625" style="2" customWidth="1"/>
    <col min="4" max="25" width="9.625" style="2" customWidth="1"/>
    <col min="26" max="16384" width="9" style="2"/>
  </cols>
  <sheetData>
    <row r="1" spans="1:25" x14ac:dyDescent="0.15">
      <c r="A1" s="1" t="s">
        <v>0</v>
      </c>
    </row>
    <row r="2" spans="1:25" x14ac:dyDescent="0.15">
      <c r="A2" s="1" t="s">
        <v>1</v>
      </c>
    </row>
    <row r="3" spans="1:25" x14ac:dyDescent="0.15">
      <c r="A3" s="1" t="s">
        <v>2</v>
      </c>
    </row>
    <row r="5" spans="1:25" ht="17.25" x14ac:dyDescent="0.15">
      <c r="B5" s="3" t="s">
        <v>3</v>
      </c>
    </row>
    <row r="6" spans="1:25" ht="12.75" thickBot="1" x14ac:dyDescent="0.2"/>
    <row r="7" spans="1:25" ht="75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8" t="s">
        <v>13</v>
      </c>
      <c r="L7" s="8" t="s">
        <v>14</v>
      </c>
      <c r="M7" s="7" t="s">
        <v>15</v>
      </c>
      <c r="N7" s="7" t="s">
        <v>16</v>
      </c>
      <c r="O7" s="8" t="s">
        <v>17</v>
      </c>
      <c r="P7" s="8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8" t="s">
        <v>23</v>
      </c>
      <c r="V7" s="8" t="s">
        <v>24</v>
      </c>
      <c r="W7" s="8" t="s">
        <v>25</v>
      </c>
      <c r="X7" s="7" t="s">
        <v>26</v>
      </c>
      <c r="Y7" s="9" t="s">
        <v>27</v>
      </c>
    </row>
    <row r="8" spans="1:25" ht="12.75" thickTop="1" x14ac:dyDescent="0.15">
      <c r="B8" s="61" t="s">
        <v>6</v>
      </c>
      <c r="C8" s="62"/>
      <c r="D8" s="10">
        <f>SUM(E8:Y8)</f>
        <v>1636</v>
      </c>
      <c r="E8" s="11">
        <f>E11+E14+E26+E29+E32+E35+E38+E41+E44+E47+E68</f>
        <v>180</v>
      </c>
      <c r="F8" s="11">
        <f t="shared" ref="F8:Y8" si="0">F11+F14+F26+F29+F32+F35+F38+F41+F44+F47+F68</f>
        <v>194</v>
      </c>
      <c r="G8" s="11">
        <f t="shared" si="0"/>
        <v>28</v>
      </c>
      <c r="H8" s="11">
        <f t="shared" si="0"/>
        <v>258</v>
      </c>
      <c r="I8" s="11">
        <f t="shared" si="0"/>
        <v>75</v>
      </c>
      <c r="J8" s="11">
        <f t="shared" si="0"/>
        <v>346</v>
      </c>
      <c r="K8" s="11">
        <f t="shared" si="0"/>
        <v>70</v>
      </c>
      <c r="L8" s="11">
        <f t="shared" si="0"/>
        <v>366</v>
      </c>
      <c r="M8" s="11">
        <f t="shared" si="0"/>
        <v>5</v>
      </c>
      <c r="N8" s="11">
        <f t="shared" si="0"/>
        <v>0</v>
      </c>
      <c r="O8" s="11">
        <f t="shared" si="0"/>
        <v>14</v>
      </c>
      <c r="P8" s="11">
        <f t="shared" si="0"/>
        <v>4</v>
      </c>
      <c r="Q8" s="11">
        <f t="shared" si="0"/>
        <v>0</v>
      </c>
      <c r="R8" s="11">
        <f t="shared" si="0"/>
        <v>0</v>
      </c>
      <c r="S8" s="11">
        <f t="shared" si="0"/>
        <v>0</v>
      </c>
      <c r="T8" s="11">
        <f t="shared" si="0"/>
        <v>1</v>
      </c>
      <c r="U8" s="11">
        <f t="shared" si="0"/>
        <v>14</v>
      </c>
      <c r="V8" s="11">
        <f t="shared" si="0"/>
        <v>0</v>
      </c>
      <c r="W8" s="11">
        <f t="shared" si="0"/>
        <v>59</v>
      </c>
      <c r="X8" s="11">
        <f t="shared" si="0"/>
        <v>20</v>
      </c>
      <c r="Y8" s="12">
        <f t="shared" si="0"/>
        <v>2</v>
      </c>
    </row>
    <row r="9" spans="1:25" x14ac:dyDescent="0.15">
      <c r="B9" s="63"/>
      <c r="C9" s="64"/>
      <c r="D9" s="13" t="s">
        <v>28</v>
      </c>
      <c r="E9" s="14">
        <f>E8/D8*100</f>
        <v>11.002444987775061</v>
      </c>
      <c r="F9" s="14">
        <f>F8/D8*100</f>
        <v>11.858190709046456</v>
      </c>
      <c r="G9" s="14">
        <f>G8/D8*100</f>
        <v>1.7114914425427872</v>
      </c>
      <c r="H9" s="14">
        <f>H8/D8*100</f>
        <v>15.770171149144256</v>
      </c>
      <c r="I9" s="14">
        <f>I8/D8*100</f>
        <v>4.5843520782396094</v>
      </c>
      <c r="J9" s="14">
        <f>J8/D8*100</f>
        <v>21.149144254278728</v>
      </c>
      <c r="K9" s="14">
        <f>K8/D8*100</f>
        <v>4.2787286063569683</v>
      </c>
      <c r="L9" s="14">
        <f>L8/D8*100</f>
        <v>22.371638141809292</v>
      </c>
      <c r="M9" s="14">
        <f>M8/D8*100</f>
        <v>0.30562347188264061</v>
      </c>
      <c r="N9" s="15" t="s">
        <v>29</v>
      </c>
      <c r="O9" s="14">
        <f>O8/D8*100</f>
        <v>0.85574572127139359</v>
      </c>
      <c r="P9" s="14">
        <f>P8/D8*100</f>
        <v>0.24449877750611246</v>
      </c>
      <c r="Q9" s="15" t="s">
        <v>29</v>
      </c>
      <c r="R9" s="15" t="s">
        <v>29</v>
      </c>
      <c r="S9" s="15" t="s">
        <v>29</v>
      </c>
      <c r="T9" s="14">
        <f>T8/D8*100</f>
        <v>6.1124694376528114E-2</v>
      </c>
      <c r="U9" s="14">
        <f>U8/D8*100</f>
        <v>0.85574572127139359</v>
      </c>
      <c r="V9" s="15" t="s">
        <v>29</v>
      </c>
      <c r="W9" s="14">
        <f>W8/D8*100</f>
        <v>3.6063569682151591</v>
      </c>
      <c r="X9" s="14">
        <f>X8/D8*100</f>
        <v>1.2224938875305624</v>
      </c>
      <c r="Y9" s="16">
        <f>Y8/D8*100</f>
        <v>0.12224938875305623</v>
      </c>
    </row>
    <row r="10" spans="1:25" x14ac:dyDescent="0.15">
      <c r="B10" s="63"/>
      <c r="C10" s="64"/>
      <c r="D10" s="17" t="s">
        <v>30</v>
      </c>
      <c r="E10" s="18" t="s">
        <v>30</v>
      </c>
      <c r="F10" s="18" t="s">
        <v>31</v>
      </c>
      <c r="G10" s="18" t="s">
        <v>31</v>
      </c>
      <c r="H10" s="18" t="s">
        <v>31</v>
      </c>
      <c r="I10" s="18" t="s">
        <v>31</v>
      </c>
      <c r="J10" s="18" t="s">
        <v>31</v>
      </c>
      <c r="K10" s="18" t="s">
        <v>31</v>
      </c>
      <c r="L10" s="18" t="s">
        <v>31</v>
      </c>
      <c r="M10" s="18" t="s">
        <v>31</v>
      </c>
      <c r="N10" s="18" t="s">
        <v>32</v>
      </c>
      <c r="O10" s="18" t="s">
        <v>31</v>
      </c>
      <c r="P10" s="18" t="s">
        <v>31</v>
      </c>
      <c r="Q10" s="18" t="s">
        <v>32</v>
      </c>
      <c r="R10" s="18" t="s">
        <v>32</v>
      </c>
      <c r="S10" s="18" t="s">
        <v>32</v>
      </c>
      <c r="T10" s="18" t="s">
        <v>31</v>
      </c>
      <c r="U10" s="18" t="s">
        <v>31</v>
      </c>
      <c r="V10" s="18" t="s">
        <v>32</v>
      </c>
      <c r="W10" s="18" t="s">
        <v>31</v>
      </c>
      <c r="X10" s="18" t="s">
        <v>31</v>
      </c>
      <c r="Y10" s="19" t="s">
        <v>31</v>
      </c>
    </row>
    <row r="11" spans="1:25" s="20" customFormat="1" x14ac:dyDescent="0.15">
      <c r="B11" s="49" t="s">
        <v>33</v>
      </c>
      <c r="C11" s="50"/>
      <c r="D11" s="21">
        <f>SUM(E11:Y11)</f>
        <v>688</v>
      </c>
      <c r="E11" s="22">
        <v>49</v>
      </c>
      <c r="F11" s="22">
        <v>51</v>
      </c>
      <c r="G11" s="22">
        <v>11</v>
      </c>
      <c r="H11" s="22">
        <v>145</v>
      </c>
      <c r="I11" s="22">
        <v>52</v>
      </c>
      <c r="J11" s="22">
        <v>210</v>
      </c>
      <c r="K11" s="22">
        <v>14</v>
      </c>
      <c r="L11" s="22">
        <v>132</v>
      </c>
      <c r="M11" s="22">
        <v>1</v>
      </c>
      <c r="N11" s="22">
        <v>0</v>
      </c>
      <c r="O11" s="22">
        <v>1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17</v>
      </c>
      <c r="X11" s="22">
        <v>4</v>
      </c>
      <c r="Y11" s="23">
        <v>1</v>
      </c>
    </row>
    <row r="12" spans="1:25" s="20" customFormat="1" x14ac:dyDescent="0.15">
      <c r="B12" s="49"/>
      <c r="C12" s="50"/>
      <c r="D12" s="13" t="s">
        <v>28</v>
      </c>
      <c r="E12" s="14">
        <f>E11/D11*100</f>
        <v>7.1220930232558137</v>
      </c>
      <c r="F12" s="14">
        <f>F11/D11*100</f>
        <v>7.4127906976744189</v>
      </c>
      <c r="G12" s="14">
        <f>G11/D11*100</f>
        <v>1.5988372093023258</v>
      </c>
      <c r="H12" s="14">
        <f>H11/D11*100</f>
        <v>21.075581395348838</v>
      </c>
      <c r="I12" s="14">
        <f>I11/D11*100</f>
        <v>7.5581395348837201</v>
      </c>
      <c r="J12" s="14">
        <f>J11/D11*100</f>
        <v>30.523255813953487</v>
      </c>
      <c r="K12" s="14">
        <f>K11/D11*100</f>
        <v>2.0348837209302326</v>
      </c>
      <c r="L12" s="14">
        <f>L11/D11*100</f>
        <v>19.186046511627907</v>
      </c>
      <c r="M12" s="14">
        <f>M11/D11*100</f>
        <v>0.14534883720930233</v>
      </c>
      <c r="N12" s="15" t="s">
        <v>29</v>
      </c>
      <c r="O12" s="14">
        <f>O11/D11*100</f>
        <v>0.14534883720930233</v>
      </c>
      <c r="P12" s="15" t="s">
        <v>29</v>
      </c>
      <c r="Q12" s="15" t="s">
        <v>29</v>
      </c>
      <c r="R12" s="15" t="s">
        <v>29</v>
      </c>
      <c r="S12" s="15" t="s">
        <v>29</v>
      </c>
      <c r="T12" s="15" t="s">
        <v>29</v>
      </c>
      <c r="U12" s="15" t="s">
        <v>29</v>
      </c>
      <c r="V12" s="15" t="s">
        <v>29</v>
      </c>
      <c r="W12" s="14">
        <f>W11/D11*100</f>
        <v>2.4709302325581395</v>
      </c>
      <c r="X12" s="14">
        <f>X11/D11*100</f>
        <v>0.58139534883720934</v>
      </c>
      <c r="Y12" s="16">
        <f>Y11/D11*100</f>
        <v>0.14534883720930233</v>
      </c>
    </row>
    <row r="13" spans="1:25" s="20" customFormat="1" x14ac:dyDescent="0.15">
      <c r="B13" s="49"/>
      <c r="C13" s="50"/>
      <c r="D13" s="24">
        <f>D11/D8*100</f>
        <v>42.053789731051346</v>
      </c>
      <c r="E13" s="25">
        <f t="shared" ref="E13:Y13" si="1">E11/E8*100</f>
        <v>27.222222222222221</v>
      </c>
      <c r="F13" s="25">
        <f t="shared" si="1"/>
        <v>26.288659793814436</v>
      </c>
      <c r="G13" s="25">
        <f t="shared" si="1"/>
        <v>39.285714285714285</v>
      </c>
      <c r="H13" s="25">
        <f t="shared" si="1"/>
        <v>56.201550387596896</v>
      </c>
      <c r="I13" s="25">
        <f t="shared" si="1"/>
        <v>69.333333333333343</v>
      </c>
      <c r="J13" s="25">
        <f t="shared" si="1"/>
        <v>60.693641618497111</v>
      </c>
      <c r="K13" s="25">
        <f t="shared" si="1"/>
        <v>20</v>
      </c>
      <c r="L13" s="25">
        <f t="shared" si="1"/>
        <v>36.065573770491802</v>
      </c>
      <c r="M13" s="25">
        <f t="shared" si="1"/>
        <v>20</v>
      </c>
      <c r="N13" s="18" t="s">
        <v>32</v>
      </c>
      <c r="O13" s="25">
        <f t="shared" si="1"/>
        <v>7.1428571428571423</v>
      </c>
      <c r="P13" s="18" t="s">
        <v>32</v>
      </c>
      <c r="Q13" s="18" t="s">
        <v>32</v>
      </c>
      <c r="R13" s="18" t="s">
        <v>32</v>
      </c>
      <c r="S13" s="18" t="s">
        <v>32</v>
      </c>
      <c r="T13" s="18" t="s">
        <v>32</v>
      </c>
      <c r="U13" s="18" t="s">
        <v>32</v>
      </c>
      <c r="V13" s="18" t="s">
        <v>32</v>
      </c>
      <c r="W13" s="25">
        <f t="shared" si="1"/>
        <v>28.8135593220339</v>
      </c>
      <c r="X13" s="25">
        <f t="shared" si="1"/>
        <v>20</v>
      </c>
      <c r="Y13" s="26">
        <f t="shared" si="1"/>
        <v>50</v>
      </c>
    </row>
    <row r="14" spans="1:25" s="20" customFormat="1" x14ac:dyDescent="0.15">
      <c r="B14" s="49" t="s">
        <v>34</v>
      </c>
      <c r="C14" s="50"/>
      <c r="D14" s="21">
        <f>SUM(E14:Y14)</f>
        <v>283</v>
      </c>
      <c r="E14" s="22">
        <f>E17+E20+E23</f>
        <v>8</v>
      </c>
      <c r="F14" s="22">
        <f t="shared" ref="F14:Y14" si="2">F17+F20+F23</f>
        <v>12</v>
      </c>
      <c r="G14" s="22">
        <f t="shared" si="2"/>
        <v>3</v>
      </c>
      <c r="H14" s="22">
        <f t="shared" si="2"/>
        <v>40</v>
      </c>
      <c r="I14" s="22">
        <f t="shared" si="2"/>
        <v>9</v>
      </c>
      <c r="J14" s="22">
        <f t="shared" si="2"/>
        <v>54</v>
      </c>
      <c r="K14" s="22">
        <f t="shared" si="2"/>
        <v>12</v>
      </c>
      <c r="L14" s="22">
        <f t="shared" si="2"/>
        <v>140</v>
      </c>
      <c r="M14" s="22">
        <f t="shared" si="2"/>
        <v>2</v>
      </c>
      <c r="N14" s="22">
        <f t="shared" si="2"/>
        <v>0</v>
      </c>
      <c r="O14" s="22">
        <f t="shared" si="2"/>
        <v>0</v>
      </c>
      <c r="P14" s="22">
        <f t="shared" si="2"/>
        <v>0</v>
      </c>
      <c r="Q14" s="22">
        <f t="shared" si="2"/>
        <v>0</v>
      </c>
      <c r="R14" s="22">
        <f t="shared" si="2"/>
        <v>0</v>
      </c>
      <c r="S14" s="22">
        <f t="shared" si="2"/>
        <v>0</v>
      </c>
      <c r="T14" s="22">
        <f t="shared" si="2"/>
        <v>1</v>
      </c>
      <c r="U14" s="22">
        <f t="shared" si="2"/>
        <v>0</v>
      </c>
      <c r="V14" s="22">
        <f t="shared" si="2"/>
        <v>0</v>
      </c>
      <c r="W14" s="22">
        <f t="shared" si="2"/>
        <v>2</v>
      </c>
      <c r="X14" s="22">
        <f t="shared" si="2"/>
        <v>0</v>
      </c>
      <c r="Y14" s="23">
        <f t="shared" si="2"/>
        <v>0</v>
      </c>
    </row>
    <row r="15" spans="1:25" s="20" customFormat="1" x14ac:dyDescent="0.15">
      <c r="B15" s="49"/>
      <c r="C15" s="50"/>
      <c r="D15" s="13" t="s">
        <v>28</v>
      </c>
      <c r="E15" s="14">
        <f>E14/D14*100</f>
        <v>2.8268551236749118</v>
      </c>
      <c r="F15" s="14">
        <f>F14/D14*100</f>
        <v>4.2402826855123674</v>
      </c>
      <c r="G15" s="14">
        <f>G14/D14*100</f>
        <v>1.0600706713780919</v>
      </c>
      <c r="H15" s="14">
        <f>H14/D14*100</f>
        <v>14.134275618374559</v>
      </c>
      <c r="I15" s="14">
        <f>I14/D14*100</f>
        <v>3.1802120141342751</v>
      </c>
      <c r="J15" s="14">
        <f>J14/D14*100</f>
        <v>19.081272084805654</v>
      </c>
      <c r="K15" s="14">
        <f>K14/D14*100</f>
        <v>4.2402826855123674</v>
      </c>
      <c r="L15" s="14">
        <f>L14/D14*100</f>
        <v>49.469964664310957</v>
      </c>
      <c r="M15" s="14">
        <f>M14/D14*100</f>
        <v>0.70671378091872794</v>
      </c>
      <c r="N15" s="15" t="s">
        <v>29</v>
      </c>
      <c r="O15" s="15" t="s">
        <v>29</v>
      </c>
      <c r="P15" s="15" t="s">
        <v>29</v>
      </c>
      <c r="Q15" s="15" t="s">
        <v>29</v>
      </c>
      <c r="R15" s="15" t="s">
        <v>29</v>
      </c>
      <c r="S15" s="15" t="s">
        <v>29</v>
      </c>
      <c r="T15" s="14">
        <f>T14/D14*100</f>
        <v>0.35335689045936397</v>
      </c>
      <c r="U15" s="15" t="s">
        <v>29</v>
      </c>
      <c r="V15" s="15" t="s">
        <v>29</v>
      </c>
      <c r="W15" s="14">
        <f>W14/D14*100</f>
        <v>0.70671378091872794</v>
      </c>
      <c r="X15" s="15" t="s">
        <v>29</v>
      </c>
      <c r="Y15" s="27" t="s">
        <v>29</v>
      </c>
    </row>
    <row r="16" spans="1:25" s="20" customFormat="1" x14ac:dyDescent="0.15">
      <c r="B16" s="53"/>
      <c r="C16" s="54"/>
      <c r="D16" s="24">
        <f>D14/D8*100</f>
        <v>17.298288508557459</v>
      </c>
      <c r="E16" s="25">
        <f t="shared" ref="E16:W16" si="3">E14/E8*100</f>
        <v>4.4444444444444446</v>
      </c>
      <c r="F16" s="25">
        <f t="shared" si="3"/>
        <v>6.1855670103092786</v>
      </c>
      <c r="G16" s="25">
        <f t="shared" si="3"/>
        <v>10.714285714285714</v>
      </c>
      <c r="H16" s="25">
        <f t="shared" si="3"/>
        <v>15.503875968992247</v>
      </c>
      <c r="I16" s="25">
        <f t="shared" si="3"/>
        <v>12</v>
      </c>
      <c r="J16" s="25">
        <f t="shared" si="3"/>
        <v>15.606936416184972</v>
      </c>
      <c r="K16" s="25">
        <f t="shared" si="3"/>
        <v>17.142857142857142</v>
      </c>
      <c r="L16" s="25">
        <f t="shared" si="3"/>
        <v>38.251366120218577</v>
      </c>
      <c r="M16" s="25">
        <f t="shared" si="3"/>
        <v>40</v>
      </c>
      <c r="N16" s="18" t="s">
        <v>32</v>
      </c>
      <c r="O16" s="18" t="s">
        <v>32</v>
      </c>
      <c r="P16" s="18" t="s">
        <v>32</v>
      </c>
      <c r="Q16" s="18" t="s">
        <v>32</v>
      </c>
      <c r="R16" s="18" t="s">
        <v>32</v>
      </c>
      <c r="S16" s="18" t="s">
        <v>32</v>
      </c>
      <c r="T16" s="25">
        <f t="shared" si="3"/>
        <v>100</v>
      </c>
      <c r="U16" s="18" t="s">
        <v>32</v>
      </c>
      <c r="V16" s="18" t="s">
        <v>32</v>
      </c>
      <c r="W16" s="25">
        <f t="shared" si="3"/>
        <v>3.3898305084745761</v>
      </c>
      <c r="X16" s="18" t="s">
        <v>32</v>
      </c>
      <c r="Y16" s="28" t="s">
        <v>32</v>
      </c>
    </row>
    <row r="17" spans="2:25" s="20" customFormat="1" x14ac:dyDescent="0.15">
      <c r="B17" s="55"/>
      <c r="C17" s="57" t="s">
        <v>35</v>
      </c>
      <c r="D17" s="29">
        <f>SUM(E17:Y17)</f>
        <v>143</v>
      </c>
      <c r="E17" s="30">
        <v>4</v>
      </c>
      <c r="F17" s="30">
        <v>7</v>
      </c>
      <c r="G17" s="30">
        <v>2</v>
      </c>
      <c r="H17" s="30">
        <v>14</v>
      </c>
      <c r="I17" s="30">
        <v>5</v>
      </c>
      <c r="J17" s="30">
        <v>13</v>
      </c>
      <c r="K17" s="30">
        <v>4</v>
      </c>
      <c r="L17" s="30">
        <v>92</v>
      </c>
      <c r="M17" s="30">
        <v>1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1</v>
      </c>
      <c r="X17" s="30">
        <v>0</v>
      </c>
      <c r="Y17" s="31">
        <v>0</v>
      </c>
    </row>
    <row r="18" spans="2:25" s="20" customFormat="1" x14ac:dyDescent="0.15">
      <c r="B18" s="56"/>
      <c r="C18" s="57"/>
      <c r="D18" s="32" t="s">
        <v>28</v>
      </c>
      <c r="E18" s="33">
        <f>E17/D17*100</f>
        <v>2.7972027972027971</v>
      </c>
      <c r="F18" s="33">
        <f>F17/D17*100</f>
        <v>4.895104895104895</v>
      </c>
      <c r="G18" s="33">
        <f>G17/D17*100</f>
        <v>1.3986013986013985</v>
      </c>
      <c r="H18" s="33">
        <f>H17/D17*100</f>
        <v>9.79020979020979</v>
      </c>
      <c r="I18" s="33">
        <f>I17/D17*100</f>
        <v>3.4965034965034967</v>
      </c>
      <c r="J18" s="33">
        <f>J17/D17*100</f>
        <v>9.0909090909090917</v>
      </c>
      <c r="K18" s="33">
        <f>K17/D17*100</f>
        <v>2.7972027972027971</v>
      </c>
      <c r="L18" s="33">
        <f>L17/D17*100</f>
        <v>64.335664335664333</v>
      </c>
      <c r="M18" s="33">
        <f>M17/D17*100</f>
        <v>0.69930069930069927</v>
      </c>
      <c r="N18" s="34" t="s">
        <v>29</v>
      </c>
      <c r="O18" s="34" t="s">
        <v>29</v>
      </c>
      <c r="P18" s="34" t="s">
        <v>29</v>
      </c>
      <c r="Q18" s="34" t="s">
        <v>29</v>
      </c>
      <c r="R18" s="34" t="s">
        <v>29</v>
      </c>
      <c r="S18" s="34" t="s">
        <v>29</v>
      </c>
      <c r="T18" s="34" t="s">
        <v>29</v>
      </c>
      <c r="U18" s="34" t="s">
        <v>29</v>
      </c>
      <c r="V18" s="34" t="s">
        <v>29</v>
      </c>
      <c r="W18" s="33">
        <f>W17/D17*100</f>
        <v>0.69930069930069927</v>
      </c>
      <c r="X18" s="34" t="s">
        <v>29</v>
      </c>
      <c r="Y18" s="35" t="s">
        <v>29</v>
      </c>
    </row>
    <row r="19" spans="2:25" s="20" customFormat="1" x14ac:dyDescent="0.15">
      <c r="B19" s="56"/>
      <c r="C19" s="57"/>
      <c r="D19" s="36">
        <f>D17/D8*100</f>
        <v>8.7408312958435204</v>
      </c>
      <c r="E19" s="37">
        <f t="shared" ref="E19:W19" si="4">E17/E8*100</f>
        <v>2.2222222222222223</v>
      </c>
      <c r="F19" s="37">
        <f t="shared" si="4"/>
        <v>3.608247422680412</v>
      </c>
      <c r="G19" s="37">
        <f t="shared" si="4"/>
        <v>7.1428571428571423</v>
      </c>
      <c r="H19" s="37">
        <f t="shared" si="4"/>
        <v>5.4263565891472867</v>
      </c>
      <c r="I19" s="37">
        <f t="shared" si="4"/>
        <v>6.666666666666667</v>
      </c>
      <c r="J19" s="37">
        <f t="shared" si="4"/>
        <v>3.7572254335260116</v>
      </c>
      <c r="K19" s="37">
        <f t="shared" si="4"/>
        <v>5.7142857142857144</v>
      </c>
      <c r="L19" s="37">
        <f t="shared" si="4"/>
        <v>25.136612021857925</v>
      </c>
      <c r="M19" s="37">
        <f t="shared" si="4"/>
        <v>20</v>
      </c>
      <c r="N19" s="38" t="s">
        <v>32</v>
      </c>
      <c r="O19" s="38" t="s">
        <v>32</v>
      </c>
      <c r="P19" s="38" t="s">
        <v>32</v>
      </c>
      <c r="Q19" s="38" t="s">
        <v>32</v>
      </c>
      <c r="R19" s="38" t="s">
        <v>32</v>
      </c>
      <c r="S19" s="38" t="s">
        <v>32</v>
      </c>
      <c r="T19" s="38" t="s">
        <v>32</v>
      </c>
      <c r="U19" s="38" t="s">
        <v>32</v>
      </c>
      <c r="V19" s="38" t="s">
        <v>32</v>
      </c>
      <c r="W19" s="37">
        <f t="shared" si="4"/>
        <v>1.6949152542372881</v>
      </c>
      <c r="X19" s="38" t="s">
        <v>32</v>
      </c>
      <c r="Y19" s="39" t="s">
        <v>32</v>
      </c>
    </row>
    <row r="20" spans="2:25" s="20" customFormat="1" x14ac:dyDescent="0.15">
      <c r="B20" s="56"/>
      <c r="C20" s="58" t="s">
        <v>36</v>
      </c>
      <c r="D20" s="29">
        <f>SUM(E20:Y20)</f>
        <v>139</v>
      </c>
      <c r="E20" s="30">
        <v>4</v>
      </c>
      <c r="F20" s="30">
        <v>5</v>
      </c>
      <c r="G20" s="30">
        <v>1</v>
      </c>
      <c r="H20" s="30">
        <v>26</v>
      </c>
      <c r="I20" s="30">
        <v>4</v>
      </c>
      <c r="J20" s="30">
        <v>41</v>
      </c>
      <c r="K20" s="30">
        <v>7</v>
      </c>
      <c r="L20" s="30">
        <v>48</v>
      </c>
      <c r="M20" s="30">
        <v>1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</v>
      </c>
      <c r="U20" s="30">
        <v>0</v>
      </c>
      <c r="V20" s="30">
        <v>0</v>
      </c>
      <c r="W20" s="30">
        <v>1</v>
      </c>
      <c r="X20" s="30">
        <v>0</v>
      </c>
      <c r="Y20" s="31">
        <v>0</v>
      </c>
    </row>
    <row r="21" spans="2:25" s="20" customFormat="1" x14ac:dyDescent="0.15">
      <c r="B21" s="56"/>
      <c r="C21" s="58"/>
      <c r="D21" s="32" t="s">
        <v>28</v>
      </c>
      <c r="E21" s="33">
        <f>E20/D20*100</f>
        <v>2.877697841726619</v>
      </c>
      <c r="F21" s="33">
        <f>F20/D20*100</f>
        <v>3.5971223021582732</v>
      </c>
      <c r="G21" s="33">
        <f>G20/D20*100</f>
        <v>0.71942446043165476</v>
      </c>
      <c r="H21" s="33">
        <f>H20/D20*100</f>
        <v>18.705035971223023</v>
      </c>
      <c r="I21" s="33">
        <f>I20/D20*100</f>
        <v>2.877697841726619</v>
      </c>
      <c r="J21" s="33">
        <f>J20/D20*100</f>
        <v>29.496402877697843</v>
      </c>
      <c r="K21" s="33">
        <f>K20/D20*100</f>
        <v>5.0359712230215825</v>
      </c>
      <c r="L21" s="33">
        <f>L20/D20*100</f>
        <v>34.532374100719423</v>
      </c>
      <c r="M21" s="33">
        <f>M20/D20*100</f>
        <v>0.71942446043165476</v>
      </c>
      <c r="N21" s="34" t="s">
        <v>29</v>
      </c>
      <c r="O21" s="34" t="s">
        <v>29</v>
      </c>
      <c r="P21" s="34" t="s">
        <v>29</v>
      </c>
      <c r="Q21" s="34" t="s">
        <v>29</v>
      </c>
      <c r="R21" s="34" t="s">
        <v>29</v>
      </c>
      <c r="S21" s="34" t="s">
        <v>29</v>
      </c>
      <c r="T21" s="33">
        <f>T20/D20*100</f>
        <v>0.71942446043165476</v>
      </c>
      <c r="U21" s="34" t="s">
        <v>29</v>
      </c>
      <c r="V21" s="34" t="s">
        <v>29</v>
      </c>
      <c r="W21" s="33">
        <f>W20/D20*100</f>
        <v>0.71942446043165476</v>
      </c>
      <c r="X21" s="34" t="s">
        <v>29</v>
      </c>
      <c r="Y21" s="35" t="s">
        <v>29</v>
      </c>
    </row>
    <row r="22" spans="2:25" s="20" customFormat="1" x14ac:dyDescent="0.15">
      <c r="B22" s="56"/>
      <c r="C22" s="58"/>
      <c r="D22" s="36">
        <f>D20/D8*100</f>
        <v>8.4963325183374092</v>
      </c>
      <c r="E22" s="37">
        <f t="shared" ref="E22:W22" si="5">E20/E8*100</f>
        <v>2.2222222222222223</v>
      </c>
      <c r="F22" s="37">
        <f t="shared" si="5"/>
        <v>2.5773195876288657</v>
      </c>
      <c r="G22" s="37">
        <f t="shared" si="5"/>
        <v>3.5714285714285712</v>
      </c>
      <c r="H22" s="37">
        <f t="shared" si="5"/>
        <v>10.077519379844961</v>
      </c>
      <c r="I22" s="37">
        <f t="shared" si="5"/>
        <v>5.3333333333333339</v>
      </c>
      <c r="J22" s="37">
        <f t="shared" si="5"/>
        <v>11.849710982658959</v>
      </c>
      <c r="K22" s="37">
        <f t="shared" si="5"/>
        <v>10</v>
      </c>
      <c r="L22" s="37">
        <f t="shared" si="5"/>
        <v>13.114754098360656</v>
      </c>
      <c r="M22" s="37">
        <f t="shared" si="5"/>
        <v>20</v>
      </c>
      <c r="N22" s="38" t="s">
        <v>32</v>
      </c>
      <c r="O22" s="38" t="s">
        <v>32</v>
      </c>
      <c r="P22" s="38" t="s">
        <v>32</v>
      </c>
      <c r="Q22" s="38" t="s">
        <v>32</v>
      </c>
      <c r="R22" s="38" t="s">
        <v>32</v>
      </c>
      <c r="S22" s="38" t="s">
        <v>32</v>
      </c>
      <c r="T22" s="37">
        <f t="shared" si="5"/>
        <v>100</v>
      </c>
      <c r="U22" s="38" t="s">
        <v>32</v>
      </c>
      <c r="V22" s="38" t="s">
        <v>32</v>
      </c>
      <c r="W22" s="37">
        <f t="shared" si="5"/>
        <v>1.6949152542372881</v>
      </c>
      <c r="X22" s="38" t="s">
        <v>32</v>
      </c>
      <c r="Y22" s="39" t="s">
        <v>32</v>
      </c>
    </row>
    <row r="23" spans="2:25" s="20" customFormat="1" x14ac:dyDescent="0.15">
      <c r="B23" s="56"/>
      <c r="C23" s="59" t="s">
        <v>37</v>
      </c>
      <c r="D23" s="29">
        <f>SUM(E23:Y23)</f>
        <v>1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1">
        <v>0</v>
      </c>
    </row>
    <row r="24" spans="2:25" s="20" customFormat="1" x14ac:dyDescent="0.15">
      <c r="B24" s="56"/>
      <c r="C24" s="59"/>
      <c r="D24" s="32" t="s">
        <v>28</v>
      </c>
      <c r="E24" s="34" t="s">
        <v>29</v>
      </c>
      <c r="F24" s="34" t="s">
        <v>29</v>
      </c>
      <c r="G24" s="34" t="s">
        <v>29</v>
      </c>
      <c r="H24" s="34" t="s">
        <v>29</v>
      </c>
      <c r="I24" s="34" t="s">
        <v>29</v>
      </c>
      <c r="J24" s="34" t="s">
        <v>29</v>
      </c>
      <c r="K24" s="33">
        <f>K23/D23*100</f>
        <v>100</v>
      </c>
      <c r="L24" s="34" t="s">
        <v>29</v>
      </c>
      <c r="M24" s="34" t="s">
        <v>29</v>
      </c>
      <c r="N24" s="34" t="s">
        <v>29</v>
      </c>
      <c r="O24" s="34" t="s">
        <v>29</v>
      </c>
      <c r="P24" s="34" t="s">
        <v>29</v>
      </c>
      <c r="Q24" s="34" t="s">
        <v>29</v>
      </c>
      <c r="R24" s="34" t="s">
        <v>29</v>
      </c>
      <c r="S24" s="34" t="s">
        <v>29</v>
      </c>
      <c r="T24" s="34" t="s">
        <v>29</v>
      </c>
      <c r="U24" s="34" t="s">
        <v>29</v>
      </c>
      <c r="V24" s="34" t="s">
        <v>29</v>
      </c>
      <c r="W24" s="34" t="s">
        <v>29</v>
      </c>
      <c r="X24" s="34" t="s">
        <v>29</v>
      </c>
      <c r="Y24" s="35" t="s">
        <v>29</v>
      </c>
    </row>
    <row r="25" spans="2:25" s="20" customFormat="1" x14ac:dyDescent="0.15">
      <c r="B25" s="56"/>
      <c r="C25" s="59"/>
      <c r="D25" s="36">
        <f>D23/D8*100</f>
        <v>6.1124694376528114E-2</v>
      </c>
      <c r="E25" s="38" t="s">
        <v>32</v>
      </c>
      <c r="F25" s="38" t="s">
        <v>32</v>
      </c>
      <c r="G25" s="38" t="s">
        <v>32</v>
      </c>
      <c r="H25" s="38" t="s">
        <v>32</v>
      </c>
      <c r="I25" s="38" t="s">
        <v>32</v>
      </c>
      <c r="J25" s="38" t="s">
        <v>32</v>
      </c>
      <c r="K25" s="37">
        <f t="shared" ref="K25" si="6">K23/K8*100</f>
        <v>1.4285714285714286</v>
      </c>
      <c r="L25" s="38" t="s">
        <v>32</v>
      </c>
      <c r="M25" s="38" t="s">
        <v>32</v>
      </c>
      <c r="N25" s="38" t="s">
        <v>32</v>
      </c>
      <c r="O25" s="38" t="s">
        <v>32</v>
      </c>
      <c r="P25" s="38" t="s">
        <v>32</v>
      </c>
      <c r="Q25" s="38" t="s">
        <v>32</v>
      </c>
      <c r="R25" s="38" t="s">
        <v>32</v>
      </c>
      <c r="S25" s="38" t="s">
        <v>32</v>
      </c>
      <c r="T25" s="38" t="s">
        <v>32</v>
      </c>
      <c r="U25" s="38" t="s">
        <v>32</v>
      </c>
      <c r="V25" s="38" t="s">
        <v>32</v>
      </c>
      <c r="W25" s="38" t="s">
        <v>32</v>
      </c>
      <c r="X25" s="38" t="s">
        <v>32</v>
      </c>
      <c r="Y25" s="39" t="s">
        <v>32</v>
      </c>
    </row>
    <row r="26" spans="2:25" s="20" customFormat="1" x14ac:dyDescent="0.15">
      <c r="B26" s="60" t="s">
        <v>38</v>
      </c>
      <c r="C26" s="50"/>
      <c r="D26" s="21">
        <f t="shared" ref="D26:D68" si="7">SUM(E26:Y26)</f>
        <v>55</v>
      </c>
      <c r="E26" s="22">
        <v>11</v>
      </c>
      <c r="F26" s="22">
        <v>12</v>
      </c>
      <c r="G26" s="22">
        <v>1</v>
      </c>
      <c r="H26" s="22">
        <v>3</v>
      </c>
      <c r="I26" s="22">
        <v>2</v>
      </c>
      <c r="J26" s="22">
        <v>14</v>
      </c>
      <c r="K26" s="22">
        <v>7</v>
      </c>
      <c r="L26" s="22">
        <v>2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2</v>
      </c>
      <c r="X26" s="22">
        <v>1</v>
      </c>
      <c r="Y26" s="23">
        <v>0</v>
      </c>
    </row>
    <row r="27" spans="2:25" s="20" customFormat="1" x14ac:dyDescent="0.15">
      <c r="B27" s="49"/>
      <c r="C27" s="50"/>
      <c r="D27" s="13" t="s">
        <v>28</v>
      </c>
      <c r="E27" s="14">
        <f>E26/D26*100</f>
        <v>20</v>
      </c>
      <c r="F27" s="14">
        <f>F26/D26*100</f>
        <v>21.818181818181817</v>
      </c>
      <c r="G27" s="14">
        <f>G26/D26*100</f>
        <v>1.8181818181818181</v>
      </c>
      <c r="H27" s="14">
        <f>H26/D26*100</f>
        <v>5.4545454545454541</v>
      </c>
      <c r="I27" s="14">
        <f>I26/D26*100</f>
        <v>3.6363636363636362</v>
      </c>
      <c r="J27" s="14">
        <f>J26/D26*100</f>
        <v>25.454545454545453</v>
      </c>
      <c r="K27" s="14">
        <f>K26/D26*100</f>
        <v>12.727272727272727</v>
      </c>
      <c r="L27" s="14">
        <f>L26/D26*100</f>
        <v>3.6363636363636362</v>
      </c>
      <c r="M27" s="15" t="s">
        <v>29</v>
      </c>
      <c r="N27" s="15" t="s">
        <v>29</v>
      </c>
      <c r="O27" s="15" t="s">
        <v>29</v>
      </c>
      <c r="P27" s="15" t="s">
        <v>29</v>
      </c>
      <c r="Q27" s="15" t="s">
        <v>29</v>
      </c>
      <c r="R27" s="15" t="s">
        <v>29</v>
      </c>
      <c r="S27" s="15" t="s">
        <v>29</v>
      </c>
      <c r="T27" s="15" t="s">
        <v>29</v>
      </c>
      <c r="U27" s="15" t="s">
        <v>29</v>
      </c>
      <c r="V27" s="15" t="s">
        <v>29</v>
      </c>
      <c r="W27" s="14">
        <f>W26/D26*100</f>
        <v>3.6363636363636362</v>
      </c>
      <c r="X27" s="14">
        <f>X26/D26*100</f>
        <v>1.8181818181818181</v>
      </c>
      <c r="Y27" s="27" t="s">
        <v>29</v>
      </c>
    </row>
    <row r="28" spans="2:25" s="20" customFormat="1" x14ac:dyDescent="0.15">
      <c r="B28" s="49"/>
      <c r="C28" s="50"/>
      <c r="D28" s="24">
        <f t="shared" ref="D28:X28" si="8">D26/D8*100</f>
        <v>3.3618581907090466</v>
      </c>
      <c r="E28" s="25">
        <f t="shared" si="8"/>
        <v>6.1111111111111107</v>
      </c>
      <c r="F28" s="25">
        <f t="shared" si="8"/>
        <v>6.1855670103092786</v>
      </c>
      <c r="G28" s="25">
        <f t="shared" si="8"/>
        <v>3.5714285714285712</v>
      </c>
      <c r="H28" s="25">
        <f t="shared" si="8"/>
        <v>1.1627906976744187</v>
      </c>
      <c r="I28" s="25">
        <f t="shared" si="8"/>
        <v>2.666666666666667</v>
      </c>
      <c r="J28" s="25">
        <f t="shared" si="8"/>
        <v>4.0462427745664744</v>
      </c>
      <c r="K28" s="25">
        <f t="shared" si="8"/>
        <v>10</v>
      </c>
      <c r="L28" s="25">
        <f t="shared" si="8"/>
        <v>0.54644808743169404</v>
      </c>
      <c r="M28" s="18" t="s">
        <v>32</v>
      </c>
      <c r="N28" s="18" t="s">
        <v>32</v>
      </c>
      <c r="O28" s="18" t="s">
        <v>32</v>
      </c>
      <c r="P28" s="18" t="s">
        <v>32</v>
      </c>
      <c r="Q28" s="18" t="s">
        <v>32</v>
      </c>
      <c r="R28" s="18" t="s">
        <v>32</v>
      </c>
      <c r="S28" s="18" t="s">
        <v>32</v>
      </c>
      <c r="T28" s="18" t="s">
        <v>32</v>
      </c>
      <c r="U28" s="18" t="s">
        <v>32</v>
      </c>
      <c r="V28" s="18" t="s">
        <v>32</v>
      </c>
      <c r="W28" s="25">
        <f t="shared" si="8"/>
        <v>3.3898305084745761</v>
      </c>
      <c r="X28" s="25">
        <f t="shared" si="8"/>
        <v>5</v>
      </c>
      <c r="Y28" s="28" t="s">
        <v>32</v>
      </c>
    </row>
    <row r="29" spans="2:25" s="20" customFormat="1" x14ac:dyDescent="0.15">
      <c r="B29" s="49" t="s">
        <v>39</v>
      </c>
      <c r="C29" s="50"/>
      <c r="D29" s="21">
        <f t="shared" si="7"/>
        <v>139</v>
      </c>
      <c r="E29" s="22">
        <v>30</v>
      </c>
      <c r="F29" s="22">
        <v>12</v>
      </c>
      <c r="G29" s="22">
        <v>4</v>
      </c>
      <c r="H29" s="22">
        <v>21</v>
      </c>
      <c r="I29" s="22">
        <v>3</v>
      </c>
      <c r="J29" s="22">
        <v>37</v>
      </c>
      <c r="K29" s="22">
        <v>17</v>
      </c>
      <c r="L29" s="22">
        <v>1</v>
      </c>
      <c r="M29" s="22">
        <v>0</v>
      </c>
      <c r="N29" s="22">
        <v>0</v>
      </c>
      <c r="O29" s="22">
        <v>3</v>
      </c>
      <c r="P29" s="22">
        <v>2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9</v>
      </c>
      <c r="X29" s="22">
        <v>0</v>
      </c>
      <c r="Y29" s="23">
        <v>0</v>
      </c>
    </row>
    <row r="30" spans="2:25" s="20" customFormat="1" x14ac:dyDescent="0.15">
      <c r="B30" s="49"/>
      <c r="C30" s="50"/>
      <c r="D30" s="13" t="s">
        <v>28</v>
      </c>
      <c r="E30" s="14">
        <f>E29/D29*100</f>
        <v>21.582733812949641</v>
      </c>
      <c r="F30" s="14">
        <f>F29/D29*100</f>
        <v>8.6330935251798557</v>
      </c>
      <c r="G30" s="14">
        <f>G29/D29*100</f>
        <v>2.877697841726619</v>
      </c>
      <c r="H30" s="14">
        <f>H29/D29*100</f>
        <v>15.107913669064748</v>
      </c>
      <c r="I30" s="14">
        <f>I29/D29*100</f>
        <v>2.1582733812949639</v>
      </c>
      <c r="J30" s="14">
        <f>J29/D29*100</f>
        <v>26.618705035971225</v>
      </c>
      <c r="K30" s="14">
        <f>K29/D29*100</f>
        <v>12.23021582733813</v>
      </c>
      <c r="L30" s="14">
        <f>L29/D29*100</f>
        <v>0.71942446043165476</v>
      </c>
      <c r="M30" s="15" t="s">
        <v>29</v>
      </c>
      <c r="N30" s="15" t="s">
        <v>29</v>
      </c>
      <c r="O30" s="14">
        <f>O29/D29*100</f>
        <v>2.1582733812949639</v>
      </c>
      <c r="P30" s="14">
        <f>P29/D29*100</f>
        <v>1.4388489208633095</v>
      </c>
      <c r="Q30" s="15" t="s">
        <v>29</v>
      </c>
      <c r="R30" s="15" t="s">
        <v>29</v>
      </c>
      <c r="S30" s="15" t="s">
        <v>29</v>
      </c>
      <c r="T30" s="15" t="s">
        <v>29</v>
      </c>
      <c r="U30" s="15" t="s">
        <v>29</v>
      </c>
      <c r="V30" s="15" t="s">
        <v>29</v>
      </c>
      <c r="W30" s="14">
        <f>W29/D29*100</f>
        <v>6.4748201438848918</v>
      </c>
      <c r="X30" s="15" t="s">
        <v>29</v>
      </c>
      <c r="Y30" s="27" t="s">
        <v>29</v>
      </c>
    </row>
    <row r="31" spans="2:25" s="20" customFormat="1" x14ac:dyDescent="0.15">
      <c r="B31" s="49"/>
      <c r="C31" s="50"/>
      <c r="D31" s="24">
        <f t="shared" ref="D31:W31" si="9">D29/D8*100</f>
        <v>8.4963325183374092</v>
      </c>
      <c r="E31" s="25">
        <f t="shared" si="9"/>
        <v>16.666666666666664</v>
      </c>
      <c r="F31" s="25">
        <f t="shared" si="9"/>
        <v>6.1855670103092786</v>
      </c>
      <c r="G31" s="25">
        <f t="shared" si="9"/>
        <v>14.285714285714285</v>
      </c>
      <c r="H31" s="25">
        <f t="shared" si="9"/>
        <v>8.1395348837209305</v>
      </c>
      <c r="I31" s="25">
        <f t="shared" si="9"/>
        <v>4</v>
      </c>
      <c r="J31" s="25">
        <f t="shared" si="9"/>
        <v>10.693641618497111</v>
      </c>
      <c r="K31" s="25">
        <f t="shared" si="9"/>
        <v>24.285714285714285</v>
      </c>
      <c r="L31" s="25">
        <f t="shared" si="9"/>
        <v>0.27322404371584702</v>
      </c>
      <c r="M31" s="18" t="s">
        <v>32</v>
      </c>
      <c r="N31" s="18" t="s">
        <v>32</v>
      </c>
      <c r="O31" s="25">
        <f t="shared" si="9"/>
        <v>21.428571428571427</v>
      </c>
      <c r="P31" s="25">
        <f t="shared" si="9"/>
        <v>50</v>
      </c>
      <c r="Q31" s="18" t="s">
        <v>32</v>
      </c>
      <c r="R31" s="18" t="s">
        <v>32</v>
      </c>
      <c r="S31" s="18" t="s">
        <v>32</v>
      </c>
      <c r="T31" s="18" t="s">
        <v>32</v>
      </c>
      <c r="U31" s="18" t="s">
        <v>32</v>
      </c>
      <c r="V31" s="18" t="s">
        <v>32</v>
      </c>
      <c r="W31" s="25">
        <f t="shared" si="9"/>
        <v>15.254237288135593</v>
      </c>
      <c r="X31" s="18" t="s">
        <v>32</v>
      </c>
      <c r="Y31" s="28" t="s">
        <v>32</v>
      </c>
    </row>
    <row r="32" spans="2:25" s="20" customFormat="1" x14ac:dyDescent="0.15">
      <c r="B32" s="49" t="s">
        <v>40</v>
      </c>
      <c r="C32" s="50"/>
      <c r="D32" s="21">
        <f t="shared" si="7"/>
        <v>55</v>
      </c>
      <c r="E32" s="22">
        <v>3</v>
      </c>
      <c r="F32" s="22">
        <v>11</v>
      </c>
      <c r="G32" s="22">
        <v>2</v>
      </c>
      <c r="H32" s="22">
        <v>12</v>
      </c>
      <c r="I32" s="22">
        <v>0</v>
      </c>
      <c r="J32" s="22">
        <v>6</v>
      </c>
      <c r="K32" s="22">
        <v>7</v>
      </c>
      <c r="L32" s="22">
        <v>1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13</v>
      </c>
      <c r="X32" s="22">
        <v>0</v>
      </c>
      <c r="Y32" s="23">
        <v>0</v>
      </c>
    </row>
    <row r="33" spans="2:25" s="20" customFormat="1" x14ac:dyDescent="0.15">
      <c r="B33" s="49"/>
      <c r="C33" s="50"/>
      <c r="D33" s="13" t="s">
        <v>28</v>
      </c>
      <c r="E33" s="14">
        <f>E32/D32*100</f>
        <v>5.4545454545454541</v>
      </c>
      <c r="F33" s="14">
        <f>F32/D32*100</f>
        <v>20</v>
      </c>
      <c r="G33" s="14">
        <f>G32/D32*100</f>
        <v>3.6363636363636362</v>
      </c>
      <c r="H33" s="14">
        <f>H32/D32*100</f>
        <v>21.818181818181817</v>
      </c>
      <c r="I33" s="14">
        <f>I32/D32*100</f>
        <v>0</v>
      </c>
      <c r="J33" s="14">
        <f>J32/D32*100</f>
        <v>10.909090909090908</v>
      </c>
      <c r="K33" s="14">
        <f>K32/D32*100</f>
        <v>12.727272727272727</v>
      </c>
      <c r="L33" s="14">
        <f>L32/D32*100</f>
        <v>1.8181818181818181</v>
      </c>
      <c r="M33" s="15" t="s">
        <v>29</v>
      </c>
      <c r="N33" s="15" t="s">
        <v>29</v>
      </c>
      <c r="O33" s="15" t="s">
        <v>29</v>
      </c>
      <c r="P33" s="15" t="s">
        <v>29</v>
      </c>
      <c r="Q33" s="15" t="s">
        <v>29</v>
      </c>
      <c r="R33" s="15" t="s">
        <v>29</v>
      </c>
      <c r="S33" s="15" t="s">
        <v>29</v>
      </c>
      <c r="T33" s="15" t="s">
        <v>29</v>
      </c>
      <c r="U33" s="15" t="s">
        <v>29</v>
      </c>
      <c r="V33" s="15" t="s">
        <v>29</v>
      </c>
      <c r="W33" s="14">
        <f>W32/D32*100</f>
        <v>23.636363636363637</v>
      </c>
      <c r="X33" s="15" t="s">
        <v>29</v>
      </c>
      <c r="Y33" s="27" t="s">
        <v>29</v>
      </c>
    </row>
    <row r="34" spans="2:25" s="20" customFormat="1" x14ac:dyDescent="0.15">
      <c r="B34" s="49"/>
      <c r="C34" s="50"/>
      <c r="D34" s="24">
        <f t="shared" ref="D34:W34" si="10">D32/D8*100</f>
        <v>3.3618581907090466</v>
      </c>
      <c r="E34" s="25">
        <f t="shared" si="10"/>
        <v>1.6666666666666667</v>
      </c>
      <c r="F34" s="25">
        <f t="shared" si="10"/>
        <v>5.6701030927835054</v>
      </c>
      <c r="G34" s="25">
        <f t="shared" si="10"/>
        <v>7.1428571428571423</v>
      </c>
      <c r="H34" s="25">
        <f t="shared" si="10"/>
        <v>4.6511627906976747</v>
      </c>
      <c r="I34" s="25">
        <f t="shared" si="10"/>
        <v>0</v>
      </c>
      <c r="J34" s="25">
        <f t="shared" si="10"/>
        <v>1.7341040462427744</v>
      </c>
      <c r="K34" s="25">
        <f t="shared" si="10"/>
        <v>10</v>
      </c>
      <c r="L34" s="25">
        <f t="shared" si="10"/>
        <v>0.27322404371584702</v>
      </c>
      <c r="M34" s="18" t="s">
        <v>32</v>
      </c>
      <c r="N34" s="18" t="s">
        <v>32</v>
      </c>
      <c r="O34" s="18" t="s">
        <v>32</v>
      </c>
      <c r="P34" s="18" t="s">
        <v>32</v>
      </c>
      <c r="Q34" s="18" t="s">
        <v>32</v>
      </c>
      <c r="R34" s="18" t="s">
        <v>32</v>
      </c>
      <c r="S34" s="18" t="s">
        <v>32</v>
      </c>
      <c r="T34" s="18" t="s">
        <v>32</v>
      </c>
      <c r="U34" s="18" t="s">
        <v>32</v>
      </c>
      <c r="V34" s="18" t="s">
        <v>32</v>
      </c>
      <c r="W34" s="25">
        <f t="shared" si="10"/>
        <v>22.033898305084744</v>
      </c>
      <c r="X34" s="18" t="s">
        <v>32</v>
      </c>
      <c r="Y34" s="28" t="s">
        <v>32</v>
      </c>
    </row>
    <row r="35" spans="2:25" s="20" customFormat="1" x14ac:dyDescent="0.15">
      <c r="B35" s="49" t="s">
        <v>41</v>
      </c>
      <c r="C35" s="50"/>
      <c r="D35" s="21">
        <f t="shared" si="7"/>
        <v>10</v>
      </c>
      <c r="E35" s="22">
        <v>2</v>
      </c>
      <c r="F35" s="22">
        <v>0</v>
      </c>
      <c r="G35" s="22">
        <v>0</v>
      </c>
      <c r="H35" s="22">
        <v>2</v>
      </c>
      <c r="I35" s="22">
        <v>3</v>
      </c>
      <c r="J35" s="22">
        <v>1</v>
      </c>
      <c r="K35" s="22">
        <v>2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</row>
    <row r="36" spans="2:25" s="20" customFormat="1" x14ac:dyDescent="0.15">
      <c r="B36" s="49"/>
      <c r="C36" s="50"/>
      <c r="D36" s="13" t="s">
        <v>28</v>
      </c>
      <c r="E36" s="14">
        <f>E35/D35*100</f>
        <v>20</v>
      </c>
      <c r="F36" s="15" t="s">
        <v>29</v>
      </c>
      <c r="G36" s="15" t="s">
        <v>29</v>
      </c>
      <c r="H36" s="14">
        <f>H35/D35*100</f>
        <v>20</v>
      </c>
      <c r="I36" s="14">
        <f>I35/D35*100</f>
        <v>30</v>
      </c>
      <c r="J36" s="14">
        <f>J35/D35*100</f>
        <v>10</v>
      </c>
      <c r="K36" s="14">
        <f>K35/D35*100</f>
        <v>20</v>
      </c>
      <c r="L36" s="15" t="s">
        <v>29</v>
      </c>
      <c r="M36" s="15" t="s">
        <v>29</v>
      </c>
      <c r="N36" s="15" t="s">
        <v>29</v>
      </c>
      <c r="O36" s="15" t="s">
        <v>29</v>
      </c>
      <c r="P36" s="15" t="s">
        <v>29</v>
      </c>
      <c r="Q36" s="15" t="s">
        <v>29</v>
      </c>
      <c r="R36" s="15" t="s">
        <v>29</v>
      </c>
      <c r="S36" s="15" t="s">
        <v>29</v>
      </c>
      <c r="T36" s="15" t="s">
        <v>29</v>
      </c>
      <c r="U36" s="15" t="s">
        <v>29</v>
      </c>
      <c r="V36" s="15" t="s">
        <v>29</v>
      </c>
      <c r="W36" s="15" t="s">
        <v>29</v>
      </c>
      <c r="X36" s="15" t="s">
        <v>29</v>
      </c>
      <c r="Y36" s="27" t="s">
        <v>29</v>
      </c>
    </row>
    <row r="37" spans="2:25" s="20" customFormat="1" x14ac:dyDescent="0.15">
      <c r="B37" s="49"/>
      <c r="C37" s="50"/>
      <c r="D37" s="24">
        <f t="shared" ref="D37:K37" si="11">D35/D8*100</f>
        <v>0.61124694376528121</v>
      </c>
      <c r="E37" s="25">
        <f t="shared" si="11"/>
        <v>1.1111111111111112</v>
      </c>
      <c r="F37" s="18" t="s">
        <v>32</v>
      </c>
      <c r="G37" s="18" t="s">
        <v>32</v>
      </c>
      <c r="H37" s="25">
        <f t="shared" si="11"/>
        <v>0.77519379844961245</v>
      </c>
      <c r="I37" s="25">
        <f t="shared" si="11"/>
        <v>4</v>
      </c>
      <c r="J37" s="25">
        <f t="shared" si="11"/>
        <v>0.28901734104046239</v>
      </c>
      <c r="K37" s="25">
        <f t="shared" si="11"/>
        <v>2.8571428571428572</v>
      </c>
      <c r="L37" s="18" t="s">
        <v>32</v>
      </c>
      <c r="M37" s="18" t="s">
        <v>32</v>
      </c>
      <c r="N37" s="18" t="s">
        <v>32</v>
      </c>
      <c r="O37" s="18" t="s">
        <v>32</v>
      </c>
      <c r="P37" s="18" t="s">
        <v>32</v>
      </c>
      <c r="Q37" s="18" t="s">
        <v>32</v>
      </c>
      <c r="R37" s="18" t="s">
        <v>32</v>
      </c>
      <c r="S37" s="18" t="s">
        <v>32</v>
      </c>
      <c r="T37" s="18" t="s">
        <v>32</v>
      </c>
      <c r="U37" s="18" t="s">
        <v>32</v>
      </c>
      <c r="V37" s="18" t="s">
        <v>32</v>
      </c>
      <c r="W37" s="18" t="s">
        <v>32</v>
      </c>
      <c r="X37" s="18" t="s">
        <v>32</v>
      </c>
      <c r="Y37" s="28" t="s">
        <v>32</v>
      </c>
    </row>
    <row r="38" spans="2:25" s="20" customFormat="1" x14ac:dyDescent="0.15">
      <c r="B38" s="49" t="s">
        <v>42</v>
      </c>
      <c r="C38" s="50"/>
      <c r="D38" s="21">
        <f t="shared" si="7"/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</row>
    <row r="39" spans="2:25" s="20" customFormat="1" x14ac:dyDescent="0.15">
      <c r="B39" s="49"/>
      <c r="C39" s="50"/>
      <c r="D39" s="13" t="s">
        <v>29</v>
      </c>
      <c r="E39" s="15" t="s">
        <v>29</v>
      </c>
      <c r="F39" s="15" t="s">
        <v>29</v>
      </c>
      <c r="G39" s="15" t="s">
        <v>29</v>
      </c>
      <c r="H39" s="15" t="s">
        <v>29</v>
      </c>
      <c r="I39" s="15" t="s">
        <v>29</v>
      </c>
      <c r="J39" s="15" t="s">
        <v>29</v>
      </c>
      <c r="K39" s="15" t="s">
        <v>29</v>
      </c>
      <c r="L39" s="15" t="s">
        <v>29</v>
      </c>
      <c r="M39" s="15" t="s">
        <v>29</v>
      </c>
      <c r="N39" s="15" t="s">
        <v>29</v>
      </c>
      <c r="O39" s="15" t="s">
        <v>29</v>
      </c>
      <c r="P39" s="15" t="s">
        <v>29</v>
      </c>
      <c r="Q39" s="15" t="s">
        <v>29</v>
      </c>
      <c r="R39" s="15" t="s">
        <v>29</v>
      </c>
      <c r="S39" s="15" t="s">
        <v>29</v>
      </c>
      <c r="T39" s="15" t="s">
        <v>29</v>
      </c>
      <c r="U39" s="15" t="s">
        <v>29</v>
      </c>
      <c r="V39" s="15" t="s">
        <v>29</v>
      </c>
      <c r="W39" s="15" t="s">
        <v>29</v>
      </c>
      <c r="X39" s="15" t="s">
        <v>29</v>
      </c>
      <c r="Y39" s="27" t="s">
        <v>29</v>
      </c>
    </row>
    <row r="40" spans="2:25" s="20" customFormat="1" x14ac:dyDescent="0.15">
      <c r="B40" s="49"/>
      <c r="C40" s="50"/>
      <c r="D40" s="40" t="s">
        <v>32</v>
      </c>
      <c r="E40" s="18" t="s">
        <v>32</v>
      </c>
      <c r="F40" s="18" t="s">
        <v>32</v>
      </c>
      <c r="G40" s="18" t="s">
        <v>32</v>
      </c>
      <c r="H40" s="18" t="s">
        <v>32</v>
      </c>
      <c r="I40" s="18" t="s">
        <v>32</v>
      </c>
      <c r="J40" s="18" t="s">
        <v>32</v>
      </c>
      <c r="K40" s="18" t="s">
        <v>32</v>
      </c>
      <c r="L40" s="18" t="s">
        <v>32</v>
      </c>
      <c r="M40" s="18" t="s">
        <v>32</v>
      </c>
      <c r="N40" s="18" t="s">
        <v>32</v>
      </c>
      <c r="O40" s="18" t="s">
        <v>32</v>
      </c>
      <c r="P40" s="18" t="s">
        <v>32</v>
      </c>
      <c r="Q40" s="18" t="s">
        <v>32</v>
      </c>
      <c r="R40" s="18" t="s">
        <v>32</v>
      </c>
      <c r="S40" s="18" t="s">
        <v>32</v>
      </c>
      <c r="T40" s="18" t="s">
        <v>32</v>
      </c>
      <c r="U40" s="18" t="s">
        <v>32</v>
      </c>
      <c r="V40" s="18" t="s">
        <v>32</v>
      </c>
      <c r="W40" s="18" t="s">
        <v>32</v>
      </c>
      <c r="X40" s="18" t="s">
        <v>32</v>
      </c>
      <c r="Y40" s="28" t="s">
        <v>32</v>
      </c>
    </row>
    <row r="41" spans="2:25" s="20" customFormat="1" x14ac:dyDescent="0.15">
      <c r="B41" s="49" t="s">
        <v>43</v>
      </c>
      <c r="C41" s="50"/>
      <c r="D41" s="21">
        <f t="shared" si="7"/>
        <v>19</v>
      </c>
      <c r="E41" s="22">
        <v>11</v>
      </c>
      <c r="F41" s="22">
        <v>0</v>
      </c>
      <c r="G41" s="22">
        <v>0</v>
      </c>
      <c r="H41" s="22">
        <v>4</v>
      </c>
      <c r="I41" s="22">
        <v>1</v>
      </c>
      <c r="J41" s="22">
        <v>1</v>
      </c>
      <c r="K41" s="22">
        <v>1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1</v>
      </c>
      <c r="Y41" s="23">
        <v>0</v>
      </c>
    </row>
    <row r="42" spans="2:25" s="20" customFormat="1" x14ac:dyDescent="0.15">
      <c r="B42" s="49"/>
      <c r="C42" s="50"/>
      <c r="D42" s="13" t="s">
        <v>28</v>
      </c>
      <c r="E42" s="14">
        <f>E41/D41*100</f>
        <v>57.894736842105267</v>
      </c>
      <c r="F42" s="15" t="s">
        <v>29</v>
      </c>
      <c r="G42" s="15" t="s">
        <v>29</v>
      </c>
      <c r="H42" s="14">
        <f>H41/D41*100</f>
        <v>21.052631578947366</v>
      </c>
      <c r="I42" s="14">
        <f>I41/D41*100</f>
        <v>5.2631578947368416</v>
      </c>
      <c r="J42" s="14">
        <f>J41/D41*100</f>
        <v>5.2631578947368416</v>
      </c>
      <c r="K42" s="14">
        <f>K41/D41*100</f>
        <v>5.2631578947368416</v>
      </c>
      <c r="L42" s="15" t="s">
        <v>29</v>
      </c>
      <c r="M42" s="15" t="s">
        <v>29</v>
      </c>
      <c r="N42" s="15" t="s">
        <v>29</v>
      </c>
      <c r="O42" s="15" t="s">
        <v>29</v>
      </c>
      <c r="P42" s="15" t="s">
        <v>29</v>
      </c>
      <c r="Q42" s="15" t="s">
        <v>29</v>
      </c>
      <c r="R42" s="15" t="s">
        <v>29</v>
      </c>
      <c r="S42" s="15" t="s">
        <v>29</v>
      </c>
      <c r="T42" s="15" t="s">
        <v>29</v>
      </c>
      <c r="U42" s="15" t="s">
        <v>29</v>
      </c>
      <c r="V42" s="15" t="s">
        <v>29</v>
      </c>
      <c r="W42" s="15" t="s">
        <v>29</v>
      </c>
      <c r="X42" s="14">
        <f>X41/D41*100</f>
        <v>5.2631578947368416</v>
      </c>
      <c r="Y42" s="27" t="s">
        <v>29</v>
      </c>
    </row>
    <row r="43" spans="2:25" s="20" customFormat="1" x14ac:dyDescent="0.15">
      <c r="B43" s="49"/>
      <c r="C43" s="50"/>
      <c r="D43" s="24">
        <f t="shared" ref="D43:X43" si="12">D41/D8*100</f>
        <v>1.1613691931540342</v>
      </c>
      <c r="E43" s="25">
        <f t="shared" si="12"/>
        <v>6.1111111111111107</v>
      </c>
      <c r="F43" s="18" t="s">
        <v>32</v>
      </c>
      <c r="G43" s="18" t="s">
        <v>32</v>
      </c>
      <c r="H43" s="25">
        <f t="shared" si="12"/>
        <v>1.5503875968992249</v>
      </c>
      <c r="I43" s="25">
        <f t="shared" si="12"/>
        <v>1.3333333333333335</v>
      </c>
      <c r="J43" s="25">
        <f t="shared" si="12"/>
        <v>0.28901734104046239</v>
      </c>
      <c r="K43" s="25">
        <f t="shared" si="12"/>
        <v>1.4285714285714286</v>
      </c>
      <c r="L43" s="18" t="s">
        <v>32</v>
      </c>
      <c r="M43" s="18" t="s">
        <v>32</v>
      </c>
      <c r="N43" s="18" t="s">
        <v>32</v>
      </c>
      <c r="O43" s="18" t="s">
        <v>32</v>
      </c>
      <c r="P43" s="18" t="s">
        <v>32</v>
      </c>
      <c r="Q43" s="18" t="s">
        <v>32</v>
      </c>
      <c r="R43" s="18" t="s">
        <v>32</v>
      </c>
      <c r="S43" s="18" t="s">
        <v>32</v>
      </c>
      <c r="T43" s="18" t="s">
        <v>32</v>
      </c>
      <c r="U43" s="18" t="s">
        <v>32</v>
      </c>
      <c r="V43" s="18" t="s">
        <v>32</v>
      </c>
      <c r="W43" s="18" t="s">
        <v>32</v>
      </c>
      <c r="X43" s="25">
        <f t="shared" si="12"/>
        <v>5</v>
      </c>
      <c r="Y43" s="28" t="s">
        <v>32</v>
      </c>
    </row>
    <row r="44" spans="2:25" s="20" customFormat="1" x14ac:dyDescent="0.15">
      <c r="B44" s="49" t="s">
        <v>44</v>
      </c>
      <c r="C44" s="50"/>
      <c r="D44" s="21">
        <f t="shared" si="7"/>
        <v>168</v>
      </c>
      <c r="E44" s="22">
        <v>21</v>
      </c>
      <c r="F44" s="22">
        <v>25</v>
      </c>
      <c r="G44" s="22">
        <v>5</v>
      </c>
      <c r="H44" s="22">
        <v>19</v>
      </c>
      <c r="I44" s="22">
        <v>0</v>
      </c>
      <c r="J44" s="22">
        <v>11</v>
      </c>
      <c r="K44" s="22">
        <v>0</v>
      </c>
      <c r="L44" s="22">
        <v>67</v>
      </c>
      <c r="M44" s="22">
        <v>0</v>
      </c>
      <c r="N44" s="22">
        <v>0</v>
      </c>
      <c r="O44" s="22">
        <v>6</v>
      </c>
      <c r="P44" s="22">
        <v>1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7</v>
      </c>
      <c r="X44" s="22">
        <v>6</v>
      </c>
      <c r="Y44" s="23">
        <v>0</v>
      </c>
    </row>
    <row r="45" spans="2:25" s="20" customFormat="1" x14ac:dyDescent="0.15">
      <c r="B45" s="49"/>
      <c r="C45" s="50"/>
      <c r="D45" s="13" t="s">
        <v>28</v>
      </c>
      <c r="E45" s="14">
        <f>E44/D44*100</f>
        <v>12.5</v>
      </c>
      <c r="F45" s="14">
        <f>F44/D44*100</f>
        <v>14.880952380952381</v>
      </c>
      <c r="G45" s="14">
        <f>G44/D44*100</f>
        <v>2.9761904761904758</v>
      </c>
      <c r="H45" s="14">
        <f>H44/D44*100</f>
        <v>11.30952380952381</v>
      </c>
      <c r="I45" s="15" t="s">
        <v>29</v>
      </c>
      <c r="J45" s="14">
        <f>J44/D44*100</f>
        <v>6.5476190476190483</v>
      </c>
      <c r="K45" s="15" t="s">
        <v>29</v>
      </c>
      <c r="L45" s="14">
        <f>L44/D44*100</f>
        <v>39.880952380952387</v>
      </c>
      <c r="M45" s="15" t="s">
        <v>29</v>
      </c>
      <c r="N45" s="15" t="s">
        <v>29</v>
      </c>
      <c r="O45" s="14">
        <f>O44/D44*100</f>
        <v>3.5714285714285712</v>
      </c>
      <c r="P45" s="14">
        <f>P44/D44*100</f>
        <v>0.59523809523809523</v>
      </c>
      <c r="Q45" s="15" t="s">
        <v>29</v>
      </c>
      <c r="R45" s="15" t="s">
        <v>29</v>
      </c>
      <c r="S45" s="15" t="s">
        <v>29</v>
      </c>
      <c r="T45" s="15" t="s">
        <v>29</v>
      </c>
      <c r="U45" s="15" t="s">
        <v>29</v>
      </c>
      <c r="V45" s="15" t="s">
        <v>29</v>
      </c>
      <c r="W45" s="14">
        <f>W44/D44*100</f>
        <v>4.1666666666666661</v>
      </c>
      <c r="X45" s="14">
        <f>X44/D44*100</f>
        <v>3.5714285714285712</v>
      </c>
      <c r="Y45" s="27" t="s">
        <v>29</v>
      </c>
    </row>
    <row r="46" spans="2:25" s="20" customFormat="1" x14ac:dyDescent="0.15">
      <c r="B46" s="49"/>
      <c r="C46" s="50"/>
      <c r="D46" s="24">
        <f t="shared" ref="D46:X46" si="13">D44/D8*100</f>
        <v>10.268948655256724</v>
      </c>
      <c r="E46" s="25">
        <f t="shared" si="13"/>
        <v>11.666666666666666</v>
      </c>
      <c r="F46" s="25">
        <f t="shared" si="13"/>
        <v>12.886597938144329</v>
      </c>
      <c r="G46" s="25">
        <f t="shared" si="13"/>
        <v>17.857142857142858</v>
      </c>
      <c r="H46" s="25">
        <f t="shared" si="13"/>
        <v>7.3643410852713185</v>
      </c>
      <c r="I46" s="18" t="s">
        <v>32</v>
      </c>
      <c r="J46" s="25">
        <f t="shared" si="13"/>
        <v>3.1791907514450863</v>
      </c>
      <c r="K46" s="18" t="s">
        <v>32</v>
      </c>
      <c r="L46" s="25">
        <f t="shared" si="13"/>
        <v>18.306010928961751</v>
      </c>
      <c r="M46" s="18" t="s">
        <v>32</v>
      </c>
      <c r="N46" s="18" t="s">
        <v>32</v>
      </c>
      <c r="O46" s="25">
        <f t="shared" si="13"/>
        <v>42.857142857142854</v>
      </c>
      <c r="P46" s="25">
        <f t="shared" si="13"/>
        <v>25</v>
      </c>
      <c r="Q46" s="18" t="s">
        <v>32</v>
      </c>
      <c r="R46" s="18" t="s">
        <v>32</v>
      </c>
      <c r="S46" s="18" t="s">
        <v>32</v>
      </c>
      <c r="T46" s="18" t="s">
        <v>32</v>
      </c>
      <c r="U46" s="18" t="s">
        <v>32</v>
      </c>
      <c r="V46" s="18" t="s">
        <v>32</v>
      </c>
      <c r="W46" s="25">
        <f t="shared" si="13"/>
        <v>11.864406779661017</v>
      </c>
      <c r="X46" s="25">
        <f t="shared" si="13"/>
        <v>30</v>
      </c>
      <c r="Y46" s="28" t="s">
        <v>32</v>
      </c>
    </row>
    <row r="47" spans="2:25" s="20" customFormat="1" x14ac:dyDescent="0.15">
      <c r="B47" s="49" t="s">
        <v>45</v>
      </c>
      <c r="C47" s="50"/>
      <c r="D47" s="21">
        <f t="shared" si="7"/>
        <v>201</v>
      </c>
      <c r="E47" s="22">
        <f>E50+E53+E56+E59+E62+E65</f>
        <v>45</v>
      </c>
      <c r="F47" s="22">
        <f t="shared" ref="F47:Y47" si="14">F50+F53+F56+F59+F62+F65</f>
        <v>67</v>
      </c>
      <c r="G47" s="22">
        <f t="shared" si="14"/>
        <v>2</v>
      </c>
      <c r="H47" s="22">
        <f t="shared" si="14"/>
        <v>10</v>
      </c>
      <c r="I47" s="22">
        <f t="shared" si="14"/>
        <v>4</v>
      </c>
      <c r="J47" s="22">
        <f t="shared" si="14"/>
        <v>8</v>
      </c>
      <c r="K47" s="22">
        <f t="shared" si="14"/>
        <v>9</v>
      </c>
      <c r="L47" s="22">
        <f t="shared" si="14"/>
        <v>20</v>
      </c>
      <c r="M47" s="22">
        <f t="shared" si="14"/>
        <v>2</v>
      </c>
      <c r="N47" s="22">
        <f t="shared" si="14"/>
        <v>0</v>
      </c>
      <c r="O47" s="22">
        <f t="shared" si="14"/>
        <v>4</v>
      </c>
      <c r="P47" s="22">
        <f t="shared" si="14"/>
        <v>1</v>
      </c>
      <c r="Q47" s="22">
        <f t="shared" si="14"/>
        <v>0</v>
      </c>
      <c r="R47" s="22">
        <f t="shared" si="14"/>
        <v>0</v>
      </c>
      <c r="S47" s="22">
        <f t="shared" si="14"/>
        <v>0</v>
      </c>
      <c r="T47" s="22">
        <f t="shared" si="14"/>
        <v>0</v>
      </c>
      <c r="U47" s="22">
        <f t="shared" si="14"/>
        <v>14</v>
      </c>
      <c r="V47" s="22">
        <f t="shared" si="14"/>
        <v>0</v>
      </c>
      <c r="W47" s="22">
        <f t="shared" si="14"/>
        <v>9</v>
      </c>
      <c r="X47" s="22">
        <f t="shared" si="14"/>
        <v>5</v>
      </c>
      <c r="Y47" s="23">
        <f t="shared" si="14"/>
        <v>1</v>
      </c>
    </row>
    <row r="48" spans="2:25" s="20" customFormat="1" x14ac:dyDescent="0.15">
      <c r="B48" s="49"/>
      <c r="C48" s="50"/>
      <c r="D48" s="13" t="s">
        <v>28</v>
      </c>
      <c r="E48" s="14">
        <f>E47/D47*100</f>
        <v>22.388059701492537</v>
      </c>
      <c r="F48" s="14">
        <f>F47/D47*100</f>
        <v>33.333333333333329</v>
      </c>
      <c r="G48" s="14">
        <f>G47/D47*100</f>
        <v>0.99502487562189057</v>
      </c>
      <c r="H48" s="14">
        <f>H47/D47*100</f>
        <v>4.9751243781094532</v>
      </c>
      <c r="I48" s="14">
        <f>I47/D47*100</f>
        <v>1.9900497512437811</v>
      </c>
      <c r="J48" s="14">
        <f>J47/D47*100</f>
        <v>3.9800995024875623</v>
      </c>
      <c r="K48" s="14">
        <f>K47/D47*100</f>
        <v>4.4776119402985071</v>
      </c>
      <c r="L48" s="14">
        <f>L47/D47*100</f>
        <v>9.9502487562189064</v>
      </c>
      <c r="M48" s="14">
        <f>M47/D47*100</f>
        <v>0.99502487562189057</v>
      </c>
      <c r="N48" s="15" t="s">
        <v>29</v>
      </c>
      <c r="O48" s="14">
        <f>O47/D47*100</f>
        <v>1.9900497512437811</v>
      </c>
      <c r="P48" s="14">
        <f>P47/D47*100</f>
        <v>0.49751243781094528</v>
      </c>
      <c r="Q48" s="15" t="s">
        <v>29</v>
      </c>
      <c r="R48" s="15" t="s">
        <v>29</v>
      </c>
      <c r="S48" s="15" t="s">
        <v>29</v>
      </c>
      <c r="T48" s="15" t="s">
        <v>29</v>
      </c>
      <c r="U48" s="14">
        <f>U47/D47*100</f>
        <v>6.9651741293532341</v>
      </c>
      <c r="V48" s="15" t="s">
        <v>29</v>
      </c>
      <c r="W48" s="14">
        <f>W47/D47*100</f>
        <v>4.4776119402985071</v>
      </c>
      <c r="X48" s="14">
        <f>X47/D47*100</f>
        <v>2.4875621890547266</v>
      </c>
      <c r="Y48" s="16">
        <f>Y47/D47*100</f>
        <v>0.49751243781094528</v>
      </c>
    </row>
    <row r="49" spans="2:25" s="20" customFormat="1" x14ac:dyDescent="0.15">
      <c r="B49" s="53"/>
      <c r="C49" s="54"/>
      <c r="D49" s="24">
        <f t="shared" ref="D49:Y49" si="15">D47/D8*100</f>
        <v>12.286063569682151</v>
      </c>
      <c r="E49" s="25">
        <f t="shared" si="15"/>
        <v>25</v>
      </c>
      <c r="F49" s="25">
        <f t="shared" si="15"/>
        <v>34.536082474226802</v>
      </c>
      <c r="G49" s="25">
        <f t="shared" si="15"/>
        <v>7.1428571428571423</v>
      </c>
      <c r="H49" s="25">
        <f t="shared" si="15"/>
        <v>3.8759689922480618</v>
      </c>
      <c r="I49" s="25">
        <f t="shared" si="15"/>
        <v>5.3333333333333339</v>
      </c>
      <c r="J49" s="25">
        <f t="shared" si="15"/>
        <v>2.3121387283236992</v>
      </c>
      <c r="K49" s="25">
        <f t="shared" si="15"/>
        <v>12.857142857142856</v>
      </c>
      <c r="L49" s="25">
        <f t="shared" si="15"/>
        <v>5.4644808743169397</v>
      </c>
      <c r="M49" s="25">
        <f t="shared" si="15"/>
        <v>40</v>
      </c>
      <c r="N49" s="18" t="s">
        <v>32</v>
      </c>
      <c r="O49" s="25">
        <f t="shared" si="15"/>
        <v>28.571428571428569</v>
      </c>
      <c r="P49" s="25">
        <f t="shared" si="15"/>
        <v>25</v>
      </c>
      <c r="Q49" s="18" t="s">
        <v>32</v>
      </c>
      <c r="R49" s="18" t="s">
        <v>32</v>
      </c>
      <c r="S49" s="18" t="s">
        <v>32</v>
      </c>
      <c r="T49" s="18" t="s">
        <v>32</v>
      </c>
      <c r="U49" s="25">
        <f t="shared" si="15"/>
        <v>100</v>
      </c>
      <c r="V49" s="18" t="s">
        <v>32</v>
      </c>
      <c r="W49" s="25">
        <f t="shared" si="15"/>
        <v>15.254237288135593</v>
      </c>
      <c r="X49" s="25">
        <f t="shared" si="15"/>
        <v>25</v>
      </c>
      <c r="Y49" s="26">
        <f t="shared" si="15"/>
        <v>50</v>
      </c>
    </row>
    <row r="50" spans="2:25" s="20" customFormat="1" x14ac:dyDescent="0.15">
      <c r="B50" s="55"/>
      <c r="C50" s="57" t="s">
        <v>46</v>
      </c>
      <c r="D50" s="29">
        <f t="shared" si="7"/>
        <v>20</v>
      </c>
      <c r="E50" s="30">
        <v>4</v>
      </c>
      <c r="F50" s="30">
        <v>6</v>
      </c>
      <c r="G50" s="30">
        <v>0</v>
      </c>
      <c r="H50" s="30">
        <v>0</v>
      </c>
      <c r="I50" s="30">
        <v>0</v>
      </c>
      <c r="J50" s="30">
        <v>2</v>
      </c>
      <c r="K50" s="30">
        <v>0</v>
      </c>
      <c r="L50" s="30">
        <v>2</v>
      </c>
      <c r="M50" s="30">
        <v>1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2</v>
      </c>
      <c r="X50" s="30">
        <v>3</v>
      </c>
      <c r="Y50" s="31">
        <v>0</v>
      </c>
    </row>
    <row r="51" spans="2:25" s="20" customFormat="1" x14ac:dyDescent="0.15">
      <c r="B51" s="56"/>
      <c r="C51" s="57"/>
      <c r="D51" s="32" t="s">
        <v>28</v>
      </c>
      <c r="E51" s="33">
        <f>E50/D50*100</f>
        <v>20</v>
      </c>
      <c r="F51" s="33">
        <f>F50/D50*100</f>
        <v>30</v>
      </c>
      <c r="G51" s="34" t="s">
        <v>29</v>
      </c>
      <c r="H51" s="34" t="s">
        <v>29</v>
      </c>
      <c r="I51" s="34" t="s">
        <v>29</v>
      </c>
      <c r="J51" s="33">
        <f>J50/D50*100</f>
        <v>10</v>
      </c>
      <c r="K51" s="34" t="s">
        <v>29</v>
      </c>
      <c r="L51" s="33">
        <f>L50/D50*100</f>
        <v>10</v>
      </c>
      <c r="M51" s="33">
        <f>M50/D50*100</f>
        <v>5</v>
      </c>
      <c r="N51" s="34" t="s">
        <v>29</v>
      </c>
      <c r="O51" s="34" t="s">
        <v>29</v>
      </c>
      <c r="P51" s="34" t="s">
        <v>29</v>
      </c>
      <c r="Q51" s="34" t="s">
        <v>29</v>
      </c>
      <c r="R51" s="34" t="s">
        <v>29</v>
      </c>
      <c r="S51" s="34" t="s">
        <v>29</v>
      </c>
      <c r="T51" s="34" t="s">
        <v>29</v>
      </c>
      <c r="U51" s="34" t="s">
        <v>29</v>
      </c>
      <c r="V51" s="34" t="s">
        <v>29</v>
      </c>
      <c r="W51" s="33">
        <f>W50/D50*100</f>
        <v>10</v>
      </c>
      <c r="X51" s="33">
        <f>X50/D50*100</f>
        <v>15</v>
      </c>
      <c r="Y51" s="35" t="s">
        <v>29</v>
      </c>
    </row>
    <row r="52" spans="2:25" s="20" customFormat="1" x14ac:dyDescent="0.15">
      <c r="B52" s="56"/>
      <c r="C52" s="57"/>
      <c r="D52" s="36">
        <f t="shared" ref="D52:X52" si="16">D50/D8*100</f>
        <v>1.2224938875305624</v>
      </c>
      <c r="E52" s="37">
        <f t="shared" si="16"/>
        <v>2.2222222222222223</v>
      </c>
      <c r="F52" s="37">
        <f t="shared" si="16"/>
        <v>3.0927835051546393</v>
      </c>
      <c r="G52" s="38" t="s">
        <v>32</v>
      </c>
      <c r="H52" s="38" t="s">
        <v>32</v>
      </c>
      <c r="I52" s="38" t="s">
        <v>32</v>
      </c>
      <c r="J52" s="37">
        <f t="shared" si="16"/>
        <v>0.57803468208092479</v>
      </c>
      <c r="K52" s="38" t="s">
        <v>32</v>
      </c>
      <c r="L52" s="37">
        <f t="shared" si="16"/>
        <v>0.54644808743169404</v>
      </c>
      <c r="M52" s="37">
        <f t="shared" si="16"/>
        <v>20</v>
      </c>
      <c r="N52" s="38" t="s">
        <v>32</v>
      </c>
      <c r="O52" s="38" t="s">
        <v>32</v>
      </c>
      <c r="P52" s="38" t="s">
        <v>32</v>
      </c>
      <c r="Q52" s="38" t="s">
        <v>32</v>
      </c>
      <c r="R52" s="38" t="s">
        <v>32</v>
      </c>
      <c r="S52" s="38" t="s">
        <v>32</v>
      </c>
      <c r="T52" s="38" t="s">
        <v>32</v>
      </c>
      <c r="U52" s="38" t="s">
        <v>32</v>
      </c>
      <c r="V52" s="38" t="s">
        <v>32</v>
      </c>
      <c r="W52" s="37">
        <f t="shared" si="16"/>
        <v>3.3898305084745761</v>
      </c>
      <c r="X52" s="37">
        <f t="shared" si="16"/>
        <v>15</v>
      </c>
      <c r="Y52" s="39" t="s">
        <v>32</v>
      </c>
    </row>
    <row r="53" spans="2:25" s="20" customFormat="1" x14ac:dyDescent="0.15">
      <c r="B53" s="56"/>
      <c r="C53" s="57" t="s">
        <v>47</v>
      </c>
      <c r="D53" s="29">
        <f t="shared" si="7"/>
        <v>12</v>
      </c>
      <c r="E53" s="30">
        <v>3</v>
      </c>
      <c r="F53" s="30">
        <v>2</v>
      </c>
      <c r="G53" s="30">
        <v>0</v>
      </c>
      <c r="H53" s="30">
        <v>1</v>
      </c>
      <c r="I53" s="30">
        <v>2</v>
      </c>
      <c r="J53" s="30">
        <v>2</v>
      </c>
      <c r="K53" s="30">
        <v>1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1</v>
      </c>
      <c r="X53" s="30">
        <v>0</v>
      </c>
      <c r="Y53" s="31">
        <v>0</v>
      </c>
    </row>
    <row r="54" spans="2:25" s="20" customFormat="1" x14ac:dyDescent="0.15">
      <c r="B54" s="56"/>
      <c r="C54" s="57"/>
      <c r="D54" s="32" t="s">
        <v>28</v>
      </c>
      <c r="E54" s="33">
        <f>E53/D53*100</f>
        <v>25</v>
      </c>
      <c r="F54" s="33">
        <f>F53/D53*100</f>
        <v>16.666666666666664</v>
      </c>
      <c r="G54" s="34" t="s">
        <v>29</v>
      </c>
      <c r="H54" s="33">
        <f>H53/D53*100</f>
        <v>8.3333333333333321</v>
      </c>
      <c r="I54" s="33">
        <f>I53/D53*100</f>
        <v>16.666666666666664</v>
      </c>
      <c r="J54" s="33">
        <f>J53/D53*100</f>
        <v>16.666666666666664</v>
      </c>
      <c r="K54" s="33">
        <f>K53/D53*100</f>
        <v>8.3333333333333321</v>
      </c>
      <c r="L54" s="34" t="s">
        <v>29</v>
      </c>
      <c r="M54" s="34" t="s">
        <v>29</v>
      </c>
      <c r="N54" s="34" t="s">
        <v>29</v>
      </c>
      <c r="O54" s="34" t="s">
        <v>29</v>
      </c>
      <c r="P54" s="34" t="s">
        <v>29</v>
      </c>
      <c r="Q54" s="34" t="s">
        <v>29</v>
      </c>
      <c r="R54" s="34" t="s">
        <v>29</v>
      </c>
      <c r="S54" s="34" t="s">
        <v>29</v>
      </c>
      <c r="T54" s="34" t="s">
        <v>29</v>
      </c>
      <c r="U54" s="34" t="s">
        <v>29</v>
      </c>
      <c r="V54" s="34" t="s">
        <v>29</v>
      </c>
      <c r="W54" s="33">
        <f>W53/D53*100</f>
        <v>8.3333333333333321</v>
      </c>
      <c r="X54" s="34" t="s">
        <v>29</v>
      </c>
      <c r="Y54" s="35" t="s">
        <v>29</v>
      </c>
    </row>
    <row r="55" spans="2:25" s="20" customFormat="1" x14ac:dyDescent="0.15">
      <c r="B55" s="56"/>
      <c r="C55" s="57"/>
      <c r="D55" s="36">
        <f t="shared" ref="D55:W55" si="17">D53/D8*100</f>
        <v>0.73349633251833746</v>
      </c>
      <c r="E55" s="37">
        <f t="shared" si="17"/>
        <v>1.6666666666666667</v>
      </c>
      <c r="F55" s="37">
        <f t="shared" si="17"/>
        <v>1.0309278350515463</v>
      </c>
      <c r="G55" s="38" t="s">
        <v>32</v>
      </c>
      <c r="H55" s="37">
        <f t="shared" si="17"/>
        <v>0.38759689922480622</v>
      </c>
      <c r="I55" s="37">
        <f t="shared" si="17"/>
        <v>2.666666666666667</v>
      </c>
      <c r="J55" s="37">
        <f t="shared" si="17"/>
        <v>0.57803468208092479</v>
      </c>
      <c r="K55" s="37">
        <f t="shared" si="17"/>
        <v>1.4285714285714286</v>
      </c>
      <c r="L55" s="38" t="s">
        <v>32</v>
      </c>
      <c r="M55" s="38" t="s">
        <v>32</v>
      </c>
      <c r="N55" s="38" t="s">
        <v>32</v>
      </c>
      <c r="O55" s="38" t="s">
        <v>32</v>
      </c>
      <c r="P55" s="38" t="s">
        <v>32</v>
      </c>
      <c r="Q55" s="38" t="s">
        <v>32</v>
      </c>
      <c r="R55" s="38" t="s">
        <v>32</v>
      </c>
      <c r="S55" s="38" t="s">
        <v>32</v>
      </c>
      <c r="T55" s="38" t="s">
        <v>32</v>
      </c>
      <c r="U55" s="38" t="s">
        <v>32</v>
      </c>
      <c r="V55" s="38" t="s">
        <v>32</v>
      </c>
      <c r="W55" s="37">
        <f t="shared" si="17"/>
        <v>1.6949152542372881</v>
      </c>
      <c r="X55" s="38" t="s">
        <v>32</v>
      </c>
      <c r="Y55" s="39" t="s">
        <v>32</v>
      </c>
    </row>
    <row r="56" spans="2:25" s="20" customFormat="1" x14ac:dyDescent="0.15">
      <c r="B56" s="56"/>
      <c r="C56" s="58" t="s">
        <v>48</v>
      </c>
      <c r="D56" s="29">
        <f t="shared" si="7"/>
        <v>19</v>
      </c>
      <c r="E56" s="30">
        <v>5</v>
      </c>
      <c r="F56" s="30">
        <v>0</v>
      </c>
      <c r="G56" s="30">
        <v>1</v>
      </c>
      <c r="H56" s="30">
        <v>1</v>
      </c>
      <c r="I56" s="30">
        <v>1</v>
      </c>
      <c r="J56" s="30">
        <v>0</v>
      </c>
      <c r="K56" s="30">
        <v>1</v>
      </c>
      <c r="L56" s="30">
        <v>0</v>
      </c>
      <c r="M56" s="30">
        <v>0</v>
      </c>
      <c r="N56" s="30">
        <v>0</v>
      </c>
      <c r="O56" s="30">
        <v>1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9</v>
      </c>
      <c r="V56" s="30">
        <v>0</v>
      </c>
      <c r="W56" s="30">
        <v>0</v>
      </c>
      <c r="X56" s="30">
        <v>0</v>
      </c>
      <c r="Y56" s="31">
        <v>0</v>
      </c>
    </row>
    <row r="57" spans="2:25" s="20" customFormat="1" x14ac:dyDescent="0.15">
      <c r="B57" s="56"/>
      <c r="C57" s="58"/>
      <c r="D57" s="32" t="s">
        <v>28</v>
      </c>
      <c r="E57" s="33">
        <f>E56/D56*100</f>
        <v>26.315789473684209</v>
      </c>
      <c r="F57" s="34" t="s">
        <v>29</v>
      </c>
      <c r="G57" s="33">
        <f>G56/D56*100</f>
        <v>5.2631578947368416</v>
      </c>
      <c r="H57" s="33">
        <f>H56/D56*100</f>
        <v>5.2631578947368416</v>
      </c>
      <c r="I57" s="33">
        <f>I56/D56*100</f>
        <v>5.2631578947368416</v>
      </c>
      <c r="J57" s="34" t="s">
        <v>29</v>
      </c>
      <c r="K57" s="33">
        <f>K56/D56*100</f>
        <v>5.2631578947368416</v>
      </c>
      <c r="L57" s="34" t="s">
        <v>29</v>
      </c>
      <c r="M57" s="34" t="s">
        <v>29</v>
      </c>
      <c r="N57" s="34" t="s">
        <v>29</v>
      </c>
      <c r="O57" s="33">
        <f>O56/D56*100</f>
        <v>5.2631578947368416</v>
      </c>
      <c r="P57" s="34" t="s">
        <v>29</v>
      </c>
      <c r="Q57" s="34" t="s">
        <v>29</v>
      </c>
      <c r="R57" s="34" t="s">
        <v>29</v>
      </c>
      <c r="S57" s="34" t="s">
        <v>29</v>
      </c>
      <c r="T57" s="34" t="s">
        <v>29</v>
      </c>
      <c r="U57" s="33">
        <f>U56/D56*100</f>
        <v>47.368421052631575</v>
      </c>
      <c r="V57" s="34" t="s">
        <v>29</v>
      </c>
      <c r="W57" s="34" t="s">
        <v>29</v>
      </c>
      <c r="X57" s="34" t="s">
        <v>29</v>
      </c>
      <c r="Y57" s="35" t="s">
        <v>29</v>
      </c>
    </row>
    <row r="58" spans="2:25" s="20" customFormat="1" x14ac:dyDescent="0.15">
      <c r="B58" s="56"/>
      <c r="C58" s="58"/>
      <c r="D58" s="36">
        <f t="shared" ref="D58:U58" si="18">D56/D8*100</f>
        <v>1.1613691931540342</v>
      </c>
      <c r="E58" s="37">
        <f t="shared" si="18"/>
        <v>2.7777777777777777</v>
      </c>
      <c r="F58" s="38" t="s">
        <v>32</v>
      </c>
      <c r="G58" s="37">
        <f t="shared" si="18"/>
        <v>3.5714285714285712</v>
      </c>
      <c r="H58" s="37">
        <f t="shared" si="18"/>
        <v>0.38759689922480622</v>
      </c>
      <c r="I58" s="37">
        <f t="shared" si="18"/>
        <v>1.3333333333333335</v>
      </c>
      <c r="J58" s="38" t="s">
        <v>32</v>
      </c>
      <c r="K58" s="37">
        <f t="shared" si="18"/>
        <v>1.4285714285714286</v>
      </c>
      <c r="L58" s="38" t="s">
        <v>32</v>
      </c>
      <c r="M58" s="38" t="s">
        <v>32</v>
      </c>
      <c r="N58" s="38" t="s">
        <v>32</v>
      </c>
      <c r="O58" s="37">
        <f t="shared" si="18"/>
        <v>7.1428571428571423</v>
      </c>
      <c r="P58" s="38" t="s">
        <v>32</v>
      </c>
      <c r="Q58" s="38" t="s">
        <v>32</v>
      </c>
      <c r="R58" s="38" t="s">
        <v>32</v>
      </c>
      <c r="S58" s="38" t="s">
        <v>32</v>
      </c>
      <c r="T58" s="38" t="s">
        <v>32</v>
      </c>
      <c r="U58" s="37">
        <f t="shared" si="18"/>
        <v>64.285714285714292</v>
      </c>
      <c r="V58" s="38" t="s">
        <v>32</v>
      </c>
      <c r="W58" s="38" t="s">
        <v>32</v>
      </c>
      <c r="X58" s="38" t="s">
        <v>32</v>
      </c>
      <c r="Y58" s="39" t="s">
        <v>32</v>
      </c>
    </row>
    <row r="59" spans="2:25" s="20" customFormat="1" x14ac:dyDescent="0.15">
      <c r="B59" s="56"/>
      <c r="C59" s="57" t="s">
        <v>49</v>
      </c>
      <c r="D59" s="29">
        <f t="shared" si="7"/>
        <v>74</v>
      </c>
      <c r="E59" s="30">
        <v>13</v>
      </c>
      <c r="F59" s="30">
        <v>48</v>
      </c>
      <c r="G59" s="30">
        <v>0</v>
      </c>
      <c r="H59" s="30">
        <v>3</v>
      </c>
      <c r="I59" s="30">
        <v>1</v>
      </c>
      <c r="J59" s="30">
        <v>3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4</v>
      </c>
      <c r="X59" s="30">
        <v>2</v>
      </c>
      <c r="Y59" s="31">
        <v>0</v>
      </c>
    </row>
    <row r="60" spans="2:25" s="20" customFormat="1" x14ac:dyDescent="0.15">
      <c r="B60" s="56"/>
      <c r="C60" s="57"/>
      <c r="D60" s="32" t="s">
        <v>28</v>
      </c>
      <c r="E60" s="33">
        <f>E59/D59*100</f>
        <v>17.567567567567568</v>
      </c>
      <c r="F60" s="33">
        <f>F59/D59*100</f>
        <v>64.86486486486487</v>
      </c>
      <c r="G60" s="34" t="s">
        <v>29</v>
      </c>
      <c r="H60" s="33">
        <f>H59/D59*100</f>
        <v>4.0540540540540544</v>
      </c>
      <c r="I60" s="33">
        <f>I59/D59*100</f>
        <v>1.3513513513513513</v>
      </c>
      <c r="J60" s="33">
        <f>J59/D59*100</f>
        <v>4.0540540540540544</v>
      </c>
      <c r="K60" s="34" t="s">
        <v>29</v>
      </c>
      <c r="L60" s="34" t="s">
        <v>29</v>
      </c>
      <c r="M60" s="34" t="s">
        <v>29</v>
      </c>
      <c r="N60" s="34" t="s">
        <v>29</v>
      </c>
      <c r="O60" s="34" t="s">
        <v>29</v>
      </c>
      <c r="P60" s="34" t="s">
        <v>29</v>
      </c>
      <c r="Q60" s="34" t="s">
        <v>29</v>
      </c>
      <c r="R60" s="34" t="s">
        <v>29</v>
      </c>
      <c r="S60" s="34" t="s">
        <v>29</v>
      </c>
      <c r="T60" s="34" t="s">
        <v>29</v>
      </c>
      <c r="U60" s="34" t="s">
        <v>29</v>
      </c>
      <c r="V60" s="34" t="s">
        <v>29</v>
      </c>
      <c r="W60" s="33">
        <f>W59/D59*100</f>
        <v>5.4054054054054053</v>
      </c>
      <c r="X60" s="33">
        <f>X59/D59*100</f>
        <v>2.7027027027027026</v>
      </c>
      <c r="Y60" s="35" t="s">
        <v>29</v>
      </c>
    </row>
    <row r="61" spans="2:25" s="20" customFormat="1" x14ac:dyDescent="0.15">
      <c r="B61" s="56"/>
      <c r="C61" s="57"/>
      <c r="D61" s="36">
        <f t="shared" ref="D61:X61" si="19">D59/D8*100</f>
        <v>4.5232273838630803</v>
      </c>
      <c r="E61" s="37">
        <f t="shared" si="19"/>
        <v>7.2222222222222214</v>
      </c>
      <c r="F61" s="37">
        <f t="shared" si="19"/>
        <v>24.742268041237114</v>
      </c>
      <c r="G61" s="38" t="s">
        <v>32</v>
      </c>
      <c r="H61" s="37">
        <f t="shared" si="19"/>
        <v>1.1627906976744187</v>
      </c>
      <c r="I61" s="37">
        <f t="shared" si="19"/>
        <v>1.3333333333333335</v>
      </c>
      <c r="J61" s="37">
        <f t="shared" si="19"/>
        <v>0.86705202312138718</v>
      </c>
      <c r="K61" s="38" t="s">
        <v>32</v>
      </c>
      <c r="L61" s="38" t="s">
        <v>32</v>
      </c>
      <c r="M61" s="38" t="s">
        <v>32</v>
      </c>
      <c r="N61" s="38" t="s">
        <v>32</v>
      </c>
      <c r="O61" s="38" t="s">
        <v>32</v>
      </c>
      <c r="P61" s="38" t="s">
        <v>32</v>
      </c>
      <c r="Q61" s="38" t="s">
        <v>32</v>
      </c>
      <c r="R61" s="38" t="s">
        <v>32</v>
      </c>
      <c r="S61" s="38" t="s">
        <v>32</v>
      </c>
      <c r="T61" s="38" t="s">
        <v>32</v>
      </c>
      <c r="U61" s="38" t="s">
        <v>32</v>
      </c>
      <c r="V61" s="38" t="s">
        <v>32</v>
      </c>
      <c r="W61" s="37">
        <f t="shared" si="19"/>
        <v>6.7796610169491522</v>
      </c>
      <c r="X61" s="37">
        <f t="shared" si="19"/>
        <v>10</v>
      </c>
      <c r="Y61" s="39" t="s">
        <v>32</v>
      </c>
    </row>
    <row r="62" spans="2:25" s="20" customFormat="1" x14ac:dyDescent="0.15">
      <c r="B62" s="56"/>
      <c r="C62" s="57" t="s">
        <v>50</v>
      </c>
      <c r="D62" s="29">
        <f t="shared" si="7"/>
        <v>5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5</v>
      </c>
      <c r="V62" s="30">
        <v>0</v>
      </c>
      <c r="W62" s="30">
        <v>0</v>
      </c>
      <c r="X62" s="30">
        <v>0</v>
      </c>
      <c r="Y62" s="31">
        <v>0</v>
      </c>
    </row>
    <row r="63" spans="2:25" s="20" customFormat="1" x14ac:dyDescent="0.15">
      <c r="B63" s="56"/>
      <c r="C63" s="57"/>
      <c r="D63" s="32" t="s">
        <v>28</v>
      </c>
      <c r="E63" s="34" t="s">
        <v>29</v>
      </c>
      <c r="F63" s="34" t="s">
        <v>29</v>
      </c>
      <c r="G63" s="34" t="s">
        <v>29</v>
      </c>
      <c r="H63" s="34" t="s">
        <v>29</v>
      </c>
      <c r="I63" s="34" t="s">
        <v>29</v>
      </c>
      <c r="J63" s="34" t="s">
        <v>29</v>
      </c>
      <c r="K63" s="34" t="s">
        <v>29</v>
      </c>
      <c r="L63" s="34" t="s">
        <v>29</v>
      </c>
      <c r="M63" s="34" t="s">
        <v>29</v>
      </c>
      <c r="N63" s="34" t="s">
        <v>29</v>
      </c>
      <c r="O63" s="34" t="s">
        <v>29</v>
      </c>
      <c r="P63" s="34" t="s">
        <v>29</v>
      </c>
      <c r="Q63" s="34" t="s">
        <v>29</v>
      </c>
      <c r="R63" s="34" t="s">
        <v>29</v>
      </c>
      <c r="S63" s="34" t="s">
        <v>29</v>
      </c>
      <c r="T63" s="34" t="s">
        <v>29</v>
      </c>
      <c r="U63" s="33">
        <f>U62/D62*100</f>
        <v>100</v>
      </c>
      <c r="V63" s="34" t="s">
        <v>29</v>
      </c>
      <c r="W63" s="34" t="s">
        <v>29</v>
      </c>
      <c r="X63" s="34" t="s">
        <v>29</v>
      </c>
      <c r="Y63" s="35" t="s">
        <v>29</v>
      </c>
    </row>
    <row r="64" spans="2:25" s="20" customFormat="1" x14ac:dyDescent="0.15">
      <c r="B64" s="56"/>
      <c r="C64" s="57"/>
      <c r="D64" s="36">
        <f t="shared" ref="D64:U64" si="20">D62/D8*100</f>
        <v>0.30562347188264061</v>
      </c>
      <c r="E64" s="38" t="s">
        <v>32</v>
      </c>
      <c r="F64" s="38" t="s">
        <v>32</v>
      </c>
      <c r="G64" s="38" t="s">
        <v>32</v>
      </c>
      <c r="H64" s="38" t="s">
        <v>32</v>
      </c>
      <c r="I64" s="38" t="s">
        <v>32</v>
      </c>
      <c r="J64" s="38" t="s">
        <v>32</v>
      </c>
      <c r="K64" s="38" t="s">
        <v>32</v>
      </c>
      <c r="L64" s="38" t="s">
        <v>32</v>
      </c>
      <c r="M64" s="38" t="s">
        <v>32</v>
      </c>
      <c r="N64" s="38" t="s">
        <v>32</v>
      </c>
      <c r="O64" s="38" t="s">
        <v>32</v>
      </c>
      <c r="P64" s="38" t="s">
        <v>32</v>
      </c>
      <c r="Q64" s="38" t="s">
        <v>32</v>
      </c>
      <c r="R64" s="38" t="s">
        <v>32</v>
      </c>
      <c r="S64" s="38" t="s">
        <v>32</v>
      </c>
      <c r="T64" s="38" t="s">
        <v>32</v>
      </c>
      <c r="U64" s="37">
        <f t="shared" si="20"/>
        <v>35.714285714285715</v>
      </c>
      <c r="V64" s="38" t="s">
        <v>32</v>
      </c>
      <c r="W64" s="38" t="s">
        <v>32</v>
      </c>
      <c r="X64" s="38" t="s">
        <v>32</v>
      </c>
      <c r="Y64" s="39" t="s">
        <v>32</v>
      </c>
    </row>
    <row r="65" spans="2:25" s="20" customFormat="1" x14ac:dyDescent="0.15">
      <c r="B65" s="56"/>
      <c r="C65" s="59" t="s">
        <v>26</v>
      </c>
      <c r="D65" s="29">
        <f t="shared" si="7"/>
        <v>71</v>
      </c>
      <c r="E65" s="30">
        <v>20</v>
      </c>
      <c r="F65" s="30">
        <v>11</v>
      </c>
      <c r="G65" s="30">
        <v>1</v>
      </c>
      <c r="H65" s="30">
        <v>5</v>
      </c>
      <c r="I65" s="30">
        <v>0</v>
      </c>
      <c r="J65" s="30">
        <v>1</v>
      </c>
      <c r="K65" s="30">
        <v>7</v>
      </c>
      <c r="L65" s="30">
        <v>18</v>
      </c>
      <c r="M65" s="30">
        <v>1</v>
      </c>
      <c r="N65" s="30">
        <v>0</v>
      </c>
      <c r="O65" s="30">
        <v>3</v>
      </c>
      <c r="P65" s="30">
        <v>1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2</v>
      </c>
      <c r="X65" s="30">
        <v>0</v>
      </c>
      <c r="Y65" s="31">
        <v>1</v>
      </c>
    </row>
    <row r="66" spans="2:25" s="20" customFormat="1" x14ac:dyDescent="0.15">
      <c r="B66" s="56"/>
      <c r="C66" s="59"/>
      <c r="D66" s="32" t="s">
        <v>28</v>
      </c>
      <c r="E66" s="33">
        <f>E65/D65*100</f>
        <v>28.169014084507044</v>
      </c>
      <c r="F66" s="33">
        <f>F65/D65*100</f>
        <v>15.492957746478872</v>
      </c>
      <c r="G66" s="33">
        <f>G65/D65*100</f>
        <v>1.4084507042253522</v>
      </c>
      <c r="H66" s="33">
        <f>H65/D65*100</f>
        <v>7.042253521126761</v>
      </c>
      <c r="I66" s="34" t="s">
        <v>29</v>
      </c>
      <c r="J66" s="33">
        <f>J65/D65*100</f>
        <v>1.4084507042253522</v>
      </c>
      <c r="K66" s="33">
        <f>K65/D65*100</f>
        <v>9.8591549295774641</v>
      </c>
      <c r="L66" s="33">
        <f>L65/D65*100</f>
        <v>25.352112676056336</v>
      </c>
      <c r="M66" s="33">
        <f>M65/D65*100</f>
        <v>1.4084507042253522</v>
      </c>
      <c r="N66" s="34" t="s">
        <v>29</v>
      </c>
      <c r="O66" s="33">
        <f>O65/D65*100</f>
        <v>4.225352112676056</v>
      </c>
      <c r="P66" s="33">
        <f>P65/D65*100</f>
        <v>1.4084507042253522</v>
      </c>
      <c r="Q66" s="34" t="s">
        <v>29</v>
      </c>
      <c r="R66" s="34" t="s">
        <v>29</v>
      </c>
      <c r="S66" s="34" t="s">
        <v>29</v>
      </c>
      <c r="T66" s="34" t="s">
        <v>29</v>
      </c>
      <c r="U66" s="34" t="s">
        <v>29</v>
      </c>
      <c r="V66" s="34" t="s">
        <v>29</v>
      </c>
      <c r="W66" s="33">
        <f>W65/D65*100</f>
        <v>2.8169014084507045</v>
      </c>
      <c r="X66" s="34" t="s">
        <v>29</v>
      </c>
      <c r="Y66" s="41">
        <f>Y65/D65*100</f>
        <v>1.4084507042253522</v>
      </c>
    </row>
    <row r="67" spans="2:25" s="20" customFormat="1" x14ac:dyDescent="0.15">
      <c r="B67" s="56"/>
      <c r="C67" s="59"/>
      <c r="D67" s="36">
        <f t="shared" ref="D67:Y67" si="21">D65/D8*100</f>
        <v>4.3398533007334965</v>
      </c>
      <c r="E67" s="37">
        <f t="shared" si="21"/>
        <v>11.111111111111111</v>
      </c>
      <c r="F67" s="37">
        <f t="shared" si="21"/>
        <v>5.6701030927835054</v>
      </c>
      <c r="G67" s="37">
        <f t="shared" si="21"/>
        <v>3.5714285714285712</v>
      </c>
      <c r="H67" s="37">
        <f t="shared" si="21"/>
        <v>1.9379844961240309</v>
      </c>
      <c r="I67" s="38" t="s">
        <v>32</v>
      </c>
      <c r="J67" s="37">
        <f t="shared" si="21"/>
        <v>0.28901734104046239</v>
      </c>
      <c r="K67" s="37">
        <f t="shared" si="21"/>
        <v>10</v>
      </c>
      <c r="L67" s="37">
        <f t="shared" si="21"/>
        <v>4.918032786885246</v>
      </c>
      <c r="M67" s="37">
        <f t="shared" si="21"/>
        <v>20</v>
      </c>
      <c r="N67" s="38" t="s">
        <v>32</v>
      </c>
      <c r="O67" s="37">
        <f t="shared" si="21"/>
        <v>21.428571428571427</v>
      </c>
      <c r="P67" s="37">
        <f t="shared" si="21"/>
        <v>25</v>
      </c>
      <c r="Q67" s="38" t="s">
        <v>32</v>
      </c>
      <c r="R67" s="38" t="s">
        <v>32</v>
      </c>
      <c r="S67" s="38" t="s">
        <v>32</v>
      </c>
      <c r="T67" s="38" t="s">
        <v>32</v>
      </c>
      <c r="U67" s="38" t="s">
        <v>32</v>
      </c>
      <c r="V67" s="38" t="s">
        <v>32</v>
      </c>
      <c r="W67" s="37">
        <f t="shared" si="21"/>
        <v>3.3898305084745761</v>
      </c>
      <c r="X67" s="38" t="s">
        <v>32</v>
      </c>
      <c r="Y67" s="42">
        <f t="shared" si="21"/>
        <v>50</v>
      </c>
    </row>
    <row r="68" spans="2:25" s="20" customFormat="1" x14ac:dyDescent="0.15">
      <c r="B68" s="49" t="s">
        <v>27</v>
      </c>
      <c r="C68" s="50"/>
      <c r="D68" s="21">
        <f t="shared" si="7"/>
        <v>18</v>
      </c>
      <c r="E68" s="22">
        <v>0</v>
      </c>
      <c r="F68" s="22">
        <v>4</v>
      </c>
      <c r="G68" s="22">
        <v>0</v>
      </c>
      <c r="H68" s="22">
        <v>2</v>
      </c>
      <c r="I68" s="22">
        <v>1</v>
      </c>
      <c r="J68" s="22">
        <v>4</v>
      </c>
      <c r="K68" s="22">
        <v>1</v>
      </c>
      <c r="L68" s="22">
        <v>3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3</v>
      </c>
      <c r="Y68" s="23">
        <v>0</v>
      </c>
    </row>
    <row r="69" spans="2:25" s="20" customFormat="1" x14ac:dyDescent="0.15">
      <c r="B69" s="49"/>
      <c r="C69" s="50"/>
      <c r="D69" s="13" t="s">
        <v>28</v>
      </c>
      <c r="E69" s="15" t="s">
        <v>29</v>
      </c>
      <c r="F69" s="14">
        <f>F68/D68*100</f>
        <v>22.222222222222221</v>
      </c>
      <c r="G69" s="15" t="s">
        <v>29</v>
      </c>
      <c r="H69" s="14">
        <f>H68/D68*100</f>
        <v>11.111111111111111</v>
      </c>
      <c r="I69" s="14">
        <f>I68/D68*100</f>
        <v>5.5555555555555554</v>
      </c>
      <c r="J69" s="14">
        <f>J68/D68*100</f>
        <v>22.222222222222221</v>
      </c>
      <c r="K69" s="14">
        <f>K68/D68*100</f>
        <v>5.5555555555555554</v>
      </c>
      <c r="L69" s="14">
        <f>L68/D68*100</f>
        <v>16.666666666666664</v>
      </c>
      <c r="M69" s="15" t="s">
        <v>29</v>
      </c>
      <c r="N69" s="15" t="s">
        <v>29</v>
      </c>
      <c r="O69" s="15" t="s">
        <v>29</v>
      </c>
      <c r="P69" s="15" t="s">
        <v>29</v>
      </c>
      <c r="Q69" s="15" t="s">
        <v>29</v>
      </c>
      <c r="R69" s="15" t="s">
        <v>29</v>
      </c>
      <c r="S69" s="15" t="s">
        <v>29</v>
      </c>
      <c r="T69" s="15" t="s">
        <v>29</v>
      </c>
      <c r="U69" s="15" t="s">
        <v>29</v>
      </c>
      <c r="V69" s="15" t="s">
        <v>29</v>
      </c>
      <c r="W69" s="15" t="s">
        <v>29</v>
      </c>
      <c r="X69" s="14">
        <f>X68/D68*100</f>
        <v>16.666666666666664</v>
      </c>
      <c r="Y69" s="27" t="s">
        <v>29</v>
      </c>
    </row>
    <row r="70" spans="2:25" s="20" customFormat="1" ht="12.75" thickBot="1" x14ac:dyDescent="0.2">
      <c r="B70" s="51"/>
      <c r="C70" s="52"/>
      <c r="D70" s="43">
        <f t="shared" ref="D70:X70" si="22">D68/D8*100</f>
        <v>1.1002444987775062</v>
      </c>
      <c r="E70" s="44" t="s">
        <v>32</v>
      </c>
      <c r="F70" s="45">
        <f t="shared" si="22"/>
        <v>2.0618556701030926</v>
      </c>
      <c r="G70" s="44" t="s">
        <v>32</v>
      </c>
      <c r="H70" s="45">
        <f t="shared" si="22"/>
        <v>0.77519379844961245</v>
      </c>
      <c r="I70" s="45">
        <f t="shared" si="22"/>
        <v>1.3333333333333335</v>
      </c>
      <c r="J70" s="45">
        <f t="shared" si="22"/>
        <v>1.1560693641618496</v>
      </c>
      <c r="K70" s="45">
        <f t="shared" si="22"/>
        <v>1.4285714285714286</v>
      </c>
      <c r="L70" s="45">
        <f t="shared" si="22"/>
        <v>0.81967213114754101</v>
      </c>
      <c r="M70" s="44" t="s">
        <v>32</v>
      </c>
      <c r="N70" s="44" t="s">
        <v>32</v>
      </c>
      <c r="O70" s="44" t="s">
        <v>32</v>
      </c>
      <c r="P70" s="44" t="s">
        <v>32</v>
      </c>
      <c r="Q70" s="44" t="s">
        <v>32</v>
      </c>
      <c r="R70" s="44" t="s">
        <v>32</v>
      </c>
      <c r="S70" s="44" t="s">
        <v>32</v>
      </c>
      <c r="T70" s="44" t="s">
        <v>32</v>
      </c>
      <c r="U70" s="44" t="s">
        <v>32</v>
      </c>
      <c r="V70" s="44" t="s">
        <v>32</v>
      </c>
      <c r="W70" s="44" t="s">
        <v>32</v>
      </c>
      <c r="X70" s="45">
        <f t="shared" si="22"/>
        <v>15</v>
      </c>
      <c r="Y70" s="46" t="s">
        <v>32</v>
      </c>
    </row>
    <row r="71" spans="2:25" s="20" customFormat="1" ht="12.75" thickTop="1" x14ac:dyDescent="0.15">
      <c r="B71" s="47"/>
      <c r="C71" s="47"/>
    </row>
    <row r="72" spans="2:25" s="20" customFormat="1" x14ac:dyDescent="0.15">
      <c r="B72" s="48" t="s">
        <v>51</v>
      </c>
      <c r="C72" s="47"/>
    </row>
  </sheetData>
  <mergeCells count="23">
    <mergeCell ref="B41:C43"/>
    <mergeCell ref="B8:C10"/>
    <mergeCell ref="B11:C13"/>
    <mergeCell ref="B14:C16"/>
    <mergeCell ref="B17:B25"/>
    <mergeCell ref="C17:C19"/>
    <mergeCell ref="C20:C22"/>
    <mergeCell ref="C23:C25"/>
    <mergeCell ref="B26:C28"/>
    <mergeCell ref="B29:C31"/>
    <mergeCell ref="B32:C34"/>
    <mergeCell ref="B35:C37"/>
    <mergeCell ref="B38:C40"/>
    <mergeCell ref="B68:C70"/>
    <mergeCell ref="B44:C46"/>
    <mergeCell ref="B47:C49"/>
    <mergeCell ref="B50:B67"/>
    <mergeCell ref="C50:C52"/>
    <mergeCell ref="C53:C55"/>
    <mergeCell ref="C56:C58"/>
    <mergeCell ref="C59:C61"/>
    <mergeCell ref="C62:C64"/>
    <mergeCell ref="C65:C67"/>
  </mergeCells>
  <phoneticPr fontId="2"/>
  <pageMargins left="0.7" right="0.7" top="0.75" bottom="0.75" header="0.3" footer="0.3"/>
  <pageSetup paperSize="9" orientation="portrait" r:id="rId1"/>
  <ignoredErrors>
    <ignoredError sqref="D9:D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第６表の３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2019-02-14T10:11:27Z</dcterms:created>
  <dcterms:modified xsi:type="dcterms:W3CDTF">2019-02-14T10:11:30Z</dcterms:modified>
</cp:coreProperties>
</file>