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６表の２" sheetId="1" r:id="rId1"/>
  </sheets>
  <calcPr calcId="145621"/>
</workbook>
</file>

<file path=xl/calcChain.xml><?xml version="1.0" encoding="utf-8"?>
<calcChain xmlns="http://schemas.openxmlformats.org/spreadsheetml/2006/main">
  <c r="L57" i="1" l="1"/>
  <c r="R56" i="1"/>
  <c r="D56" i="1"/>
  <c r="R53" i="1"/>
  <c r="D53" i="1"/>
  <c r="R50" i="1"/>
  <c r="D50" i="1"/>
  <c r="P49" i="1"/>
  <c r="P48" i="1"/>
  <c r="O48" i="1"/>
  <c r="R47" i="1"/>
  <c r="D47" i="1"/>
  <c r="P46" i="1"/>
  <c r="I46" i="1"/>
  <c r="P45" i="1"/>
  <c r="M45" i="1"/>
  <c r="H45" i="1"/>
  <c r="R44" i="1"/>
  <c r="R45" i="1" s="1"/>
  <c r="D44" i="1"/>
  <c r="J45" i="1" s="1"/>
  <c r="Q42" i="1"/>
  <c r="O42" i="1"/>
  <c r="N42" i="1"/>
  <c r="M42" i="1"/>
  <c r="J42" i="1"/>
  <c r="I42" i="1"/>
  <c r="R41" i="1"/>
  <c r="D41" i="1"/>
  <c r="P42" i="1" s="1"/>
  <c r="Q40" i="1"/>
  <c r="P40" i="1"/>
  <c r="I40" i="1"/>
  <c r="S38" i="1"/>
  <c r="Q38" i="1"/>
  <c r="P38" i="1"/>
  <c r="O38" i="1"/>
  <c r="N38" i="1"/>
  <c r="M38" i="1"/>
  <c r="L38" i="1"/>
  <c r="K38" i="1"/>
  <c r="J38" i="1"/>
  <c r="I38" i="1"/>
  <c r="H38" i="1"/>
  <c r="H40" i="1" s="1"/>
  <c r="G38" i="1"/>
  <c r="F38" i="1"/>
  <c r="D38" i="1" s="1"/>
  <c r="E38" i="1"/>
  <c r="R35" i="1"/>
  <c r="D35" i="1"/>
  <c r="M34" i="1"/>
  <c r="I33" i="1"/>
  <c r="H33" i="1"/>
  <c r="R32" i="1"/>
  <c r="D32" i="1"/>
  <c r="P31" i="1"/>
  <c r="R29" i="1"/>
  <c r="R30" i="1" s="1"/>
  <c r="D29" i="1"/>
  <c r="M28" i="1"/>
  <c r="I28" i="1"/>
  <c r="H28" i="1"/>
  <c r="R27" i="1"/>
  <c r="Q27" i="1"/>
  <c r="O27" i="1"/>
  <c r="N27" i="1"/>
  <c r="M27" i="1"/>
  <c r="K27" i="1"/>
  <c r="J27" i="1"/>
  <c r="I27" i="1"/>
  <c r="G27" i="1"/>
  <c r="F27" i="1"/>
  <c r="R26" i="1"/>
  <c r="D26" i="1"/>
  <c r="P27" i="1" s="1"/>
  <c r="Q25" i="1"/>
  <c r="R24" i="1"/>
  <c r="Q24" i="1"/>
  <c r="M24" i="1"/>
  <c r="L24" i="1"/>
  <c r="K24" i="1"/>
  <c r="H24" i="1"/>
  <c r="G24" i="1"/>
  <c r="R23" i="1"/>
  <c r="D23" i="1"/>
  <c r="Q22" i="1"/>
  <c r="M22" i="1"/>
  <c r="S20" i="1"/>
  <c r="Q20" i="1"/>
  <c r="Q8" i="1" s="1"/>
  <c r="Q43" i="1" s="1"/>
  <c r="P20" i="1"/>
  <c r="O20" i="1"/>
  <c r="N20" i="1"/>
  <c r="M20" i="1"/>
  <c r="M8" i="1" s="1"/>
  <c r="M40" i="1" s="1"/>
  <c r="L20" i="1"/>
  <c r="K20" i="1"/>
  <c r="K8" i="1" s="1"/>
  <c r="J20" i="1"/>
  <c r="I20" i="1"/>
  <c r="I8" i="1" s="1"/>
  <c r="I34" i="1" s="1"/>
  <c r="H20" i="1"/>
  <c r="G20" i="1"/>
  <c r="F20" i="1"/>
  <c r="E20" i="1"/>
  <c r="E8" i="1" s="1"/>
  <c r="Q19" i="1"/>
  <c r="P19" i="1"/>
  <c r="I19" i="1"/>
  <c r="E19" i="1"/>
  <c r="R17" i="1"/>
  <c r="D17" i="1"/>
  <c r="M16" i="1"/>
  <c r="I16" i="1"/>
  <c r="Q15" i="1"/>
  <c r="P15" i="1"/>
  <c r="M15" i="1"/>
  <c r="L15" i="1"/>
  <c r="K15" i="1"/>
  <c r="H15" i="1"/>
  <c r="G15" i="1"/>
  <c r="R14" i="1"/>
  <c r="R15" i="1" s="1"/>
  <c r="D14" i="1"/>
  <c r="P13" i="1"/>
  <c r="R11" i="1"/>
  <c r="R12" i="1" s="1"/>
  <c r="D11" i="1"/>
  <c r="S8" i="1"/>
  <c r="P8" i="1"/>
  <c r="P28" i="1" s="1"/>
  <c r="L8" i="1"/>
  <c r="H8" i="1"/>
  <c r="H31" i="1" s="1"/>
  <c r="G8" i="1"/>
  <c r="G19" i="1" l="1"/>
  <c r="G28" i="1"/>
  <c r="G16" i="1"/>
  <c r="G13" i="1"/>
  <c r="G34" i="1"/>
  <c r="G31" i="1"/>
  <c r="G25" i="1"/>
  <c r="O39" i="1"/>
  <c r="P39" i="1"/>
  <c r="M39" i="1"/>
  <c r="Q39" i="1"/>
  <c r="K39" i="1"/>
  <c r="J39" i="1"/>
  <c r="L58" i="1"/>
  <c r="L16" i="1"/>
  <c r="L34" i="1"/>
  <c r="L28" i="1"/>
  <c r="L25" i="1"/>
  <c r="L31" i="1"/>
  <c r="L19" i="1"/>
  <c r="L13" i="1"/>
  <c r="G22" i="1"/>
  <c r="K19" i="1"/>
  <c r="K58" i="1"/>
  <c r="K31" i="1"/>
  <c r="K25" i="1"/>
  <c r="K22" i="1"/>
  <c r="K46" i="1"/>
  <c r="K43" i="1"/>
  <c r="K28" i="1"/>
  <c r="K16" i="1"/>
  <c r="K40" i="1"/>
  <c r="K13" i="1"/>
  <c r="O12" i="1"/>
  <c r="K12" i="1"/>
  <c r="G12" i="1"/>
  <c r="N12" i="1"/>
  <c r="Q18" i="1"/>
  <c r="M18" i="1"/>
  <c r="I18" i="1"/>
  <c r="N18" i="1"/>
  <c r="J21" i="1"/>
  <c r="R20" i="1"/>
  <c r="O30" i="1"/>
  <c r="K30" i="1"/>
  <c r="G30" i="1"/>
  <c r="P12" i="1"/>
  <c r="J18" i="1"/>
  <c r="K21" i="1"/>
  <c r="P30" i="1"/>
  <c r="J40" i="1"/>
  <c r="N39" i="1"/>
  <c r="R38" i="1"/>
  <c r="P43" i="1"/>
  <c r="O57" i="1"/>
  <c r="J57" i="1"/>
  <c r="N57" i="1"/>
  <c r="I57" i="1"/>
  <c r="P57" i="1"/>
  <c r="J8" i="1"/>
  <c r="O8" i="1"/>
  <c r="F12" i="1"/>
  <c r="L12" i="1"/>
  <c r="Q12" i="1"/>
  <c r="H13" i="1"/>
  <c r="N15" i="1"/>
  <c r="J15" i="1"/>
  <c r="F15" i="1"/>
  <c r="I15" i="1"/>
  <c r="O15" i="1"/>
  <c r="Q16" i="1"/>
  <c r="E18" i="1"/>
  <c r="K18" i="1"/>
  <c r="P18" i="1"/>
  <c r="H19" i="1"/>
  <c r="M19" i="1"/>
  <c r="H22" i="1"/>
  <c r="L22" i="1"/>
  <c r="P22" i="1"/>
  <c r="G21" i="1"/>
  <c r="Q21" i="1"/>
  <c r="I22" i="1"/>
  <c r="O24" i="1"/>
  <c r="J24" i="1"/>
  <c r="I24" i="1"/>
  <c r="P24" i="1"/>
  <c r="H25" i="1"/>
  <c r="M25" i="1"/>
  <c r="F30" i="1"/>
  <c r="L30" i="1"/>
  <c r="Q30" i="1"/>
  <c r="M33" i="1"/>
  <c r="G33" i="1"/>
  <c r="L33" i="1"/>
  <c r="O40" i="1"/>
  <c r="R57" i="1"/>
  <c r="Q57" i="1"/>
  <c r="I12" i="1"/>
  <c r="H18" i="1"/>
  <c r="I30" i="1"/>
  <c r="N30" i="1"/>
  <c r="I39" i="1"/>
  <c r="H46" i="1"/>
  <c r="H34" i="1"/>
  <c r="H16" i="1"/>
  <c r="N8" i="1"/>
  <c r="J12" i="1"/>
  <c r="O18" i="1"/>
  <c r="D20" i="1"/>
  <c r="J30" i="1"/>
  <c r="F8" i="1"/>
  <c r="F22" i="1" s="1"/>
  <c r="P16" i="1"/>
  <c r="P58" i="1"/>
  <c r="H12" i="1"/>
  <c r="M12" i="1"/>
  <c r="G18" i="1"/>
  <c r="L18" i="1"/>
  <c r="R18" i="1"/>
  <c r="I43" i="1"/>
  <c r="I31" i="1"/>
  <c r="I13" i="1"/>
  <c r="M46" i="1"/>
  <c r="M31" i="1"/>
  <c r="M13" i="1"/>
  <c r="Q58" i="1"/>
  <c r="Q31" i="1"/>
  <c r="Q13" i="1"/>
  <c r="M21" i="1"/>
  <c r="J22" i="1"/>
  <c r="I25" i="1"/>
  <c r="P25" i="1"/>
  <c r="Q28" i="1"/>
  <c r="H30" i="1"/>
  <c r="M30" i="1"/>
  <c r="R33" i="1"/>
  <c r="H39" i="1"/>
  <c r="N40" i="1"/>
  <c r="R42" i="1"/>
  <c r="M43" i="1"/>
  <c r="O45" i="1"/>
  <c r="I45" i="1"/>
  <c r="K45" i="1"/>
  <c r="R48" i="1"/>
  <c r="K57" i="1"/>
  <c r="I58" i="1"/>
  <c r="H27" i="1"/>
  <c r="L27" i="1"/>
  <c r="K42" i="1"/>
  <c r="H21" i="1" l="1"/>
  <c r="P21" i="1"/>
  <c r="I21" i="1"/>
  <c r="L21" i="1"/>
  <c r="O21" i="1"/>
  <c r="N43" i="1"/>
  <c r="N28" i="1"/>
  <c r="N19" i="1"/>
  <c r="N16" i="1"/>
  <c r="N31" i="1"/>
  <c r="N13" i="1"/>
  <c r="N58" i="1"/>
  <c r="R8" i="1"/>
  <c r="R22" i="1" s="1"/>
  <c r="N21" i="1"/>
  <c r="J28" i="1"/>
  <c r="J25" i="1"/>
  <c r="J9" i="1"/>
  <c r="J31" i="1"/>
  <c r="J13" i="1"/>
  <c r="J19" i="1"/>
  <c r="J46" i="1"/>
  <c r="J43" i="1"/>
  <c r="J16" i="1"/>
  <c r="J58" i="1"/>
  <c r="N22" i="1"/>
  <c r="F28" i="1"/>
  <c r="F13" i="1"/>
  <c r="F16" i="1"/>
  <c r="F31" i="1"/>
  <c r="R21" i="1"/>
  <c r="O25" i="1"/>
  <c r="O19" i="1"/>
  <c r="O49" i="1"/>
  <c r="O46" i="1"/>
  <c r="O31" i="1"/>
  <c r="O13" i="1"/>
  <c r="O16" i="1"/>
  <c r="O43" i="1"/>
  <c r="O58" i="1"/>
  <c r="O28" i="1"/>
  <c r="F21" i="1"/>
  <c r="R39" i="1"/>
  <c r="R40" i="1"/>
  <c r="O22" i="1"/>
  <c r="D8" i="1"/>
  <c r="Q9" i="1" l="1"/>
  <c r="D16" i="1"/>
  <c r="I9" i="1"/>
  <c r="D34" i="1"/>
  <c r="D49" i="1"/>
  <c r="D28" i="1"/>
  <c r="D43" i="1"/>
  <c r="H9" i="1"/>
  <c r="M9" i="1"/>
  <c r="E9" i="1"/>
  <c r="D31" i="1"/>
  <c r="D46" i="1"/>
  <c r="D58" i="1"/>
  <c r="P9" i="1"/>
  <c r="K9" i="1"/>
  <c r="D13" i="1"/>
  <c r="D25" i="1"/>
  <c r="L9" i="1"/>
  <c r="G9" i="1"/>
  <c r="D40" i="1"/>
  <c r="D19" i="1"/>
  <c r="O9" i="1"/>
  <c r="R9" i="1"/>
  <c r="R19" i="1"/>
  <c r="R25" i="1"/>
  <c r="R43" i="1"/>
  <c r="R16" i="1"/>
  <c r="R34" i="1"/>
  <c r="R46" i="1"/>
  <c r="R49" i="1"/>
  <c r="R31" i="1"/>
  <c r="R28" i="1"/>
  <c r="R13" i="1"/>
  <c r="R58" i="1"/>
  <c r="F9" i="1"/>
  <c r="N9" i="1"/>
  <c r="D22" i="1"/>
</calcChain>
</file>

<file path=xl/sharedStrings.xml><?xml version="1.0" encoding="utf-8"?>
<sst xmlns="http://schemas.openxmlformats.org/spreadsheetml/2006/main" count="289" uniqueCount="44">
  <si>
    <t>労働災害原因要素の分析</t>
  </si>
  <si>
    <t>平成27年　陸上貨物運送業，港湾荷役業，林業</t>
    <phoneticPr fontId="2"/>
  </si>
  <si>
    <t>傷病の性質別・年齢階層別死傷者数(林業)</t>
    <phoneticPr fontId="2"/>
  </si>
  <si>
    <t>第6表の2 傷病の性質別・年齢階層別死傷者数(林業) (平成27年，休業4日以上，単位：人)</t>
    <phoneticPr fontId="2"/>
  </si>
  <si>
    <t>傷病の性質別</t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</si>
  <si>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</si>
  <si>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</si>
  <si>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</si>
  <si>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</si>
  <si>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</si>
  <si>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</si>
  <si>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</si>
  <si>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</si>
  <si>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</si>
  <si>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</si>
  <si>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</si>
  <si>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</si>
  <si>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</si>
  <si>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</si>
  <si>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</si>
  <si>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</si>
  <si>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</si>
  <si>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</si>
  <si>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</si>
  <si>
    <t>((100))</t>
    <phoneticPr fontId="2"/>
  </si>
  <si>
    <t>((100))</t>
  </si>
  <si>
    <t>((-))</t>
  </si>
  <si>
    <t>骨折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</si>
  <si>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</si>
  <si>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</si>
  <si>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</si>
  <si>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</si>
  <si>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</si>
  <si>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</si>
  <si>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</si>
  <si>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</si>
  <si>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</si>
  <si>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</si>
  <si>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</si>
  <si>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</si>
  <si>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</si>
  <si>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</si>
  <si>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</si>
  <si>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)数字は年齢階層別の割合(％)を、((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</si>
</sst>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D9E8FA"/>
        <bgColor indexed="64"/>
      </patternFill>
    </fill>
  </fills>
  <borders count="19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6" fontId="3" fillId="4" borderId="11" xfId="0" applyNumberFormat="1" applyFont="1" applyFill="1" applyBorder="1">
      <alignment vertical="center"/>
    </xf>
    <xf numFmtId="176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3" fillId="4" borderId="11" xfId="0" applyNumberFormat="1" applyFont="1" applyFill="1" applyBorder="1">
      <alignment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3" fillId="2" borderId="11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8" xfId="0" applyNumberFormat="1" applyFont="1" applyFill="1" applyBorder="1">
      <alignment vertical="center"/>
    </xf>
    <xf numFmtId="177" fontId="3" fillId="2" borderId="16" xfId="0" applyNumberFormat="1" applyFont="1" applyFill="1" applyBorder="1">
      <alignment vertical="center"/>
    </xf>
    <xf numFmtId="177" fontId="3" fillId="2" borderId="17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74" t="s">
        <v>6</v>
      </c>
      <c r="C8" s="75"/>
      <c r="D8" s="11">
        <f>SUM(E8:Q8)+S8</f>
        <v>1636</v>
      </c>
      <c r="E8" s="12">
        <f>E11+E14+E17+E20+E29+E32+E35+E38+E56</f>
        <v>1</v>
      </c>
      <c r="F8" s="12">
        <f t="shared" ref="F8:S8" si="0">F11+F14+F17+F20+F29+F32+F35+F38+F56</f>
        <v>16</v>
      </c>
      <c r="G8" s="12">
        <f t="shared" si="0"/>
        <v>66</v>
      </c>
      <c r="H8" s="12">
        <f t="shared" si="0"/>
        <v>97</v>
      </c>
      <c r="I8" s="12">
        <f t="shared" si="0"/>
        <v>149</v>
      </c>
      <c r="J8" s="12">
        <f t="shared" si="0"/>
        <v>146</v>
      </c>
      <c r="K8" s="12">
        <f t="shared" si="0"/>
        <v>176</v>
      </c>
      <c r="L8" s="12">
        <f t="shared" si="0"/>
        <v>131</v>
      </c>
      <c r="M8" s="12">
        <f t="shared" si="0"/>
        <v>157</v>
      </c>
      <c r="N8" s="12">
        <f t="shared" si="0"/>
        <v>173</v>
      </c>
      <c r="O8" s="12">
        <f t="shared" si="0"/>
        <v>240</v>
      </c>
      <c r="P8" s="12">
        <f t="shared" si="0"/>
        <v>162</v>
      </c>
      <c r="Q8" s="13">
        <f t="shared" si="0"/>
        <v>122</v>
      </c>
      <c r="R8" s="14">
        <f>SUM(M8:Q8)</f>
        <v>854</v>
      </c>
      <c r="S8" s="13">
        <f t="shared" si="0"/>
        <v>0</v>
      </c>
    </row>
    <row r="9" spans="1:19" x14ac:dyDescent="0.15">
      <c r="B9" s="76"/>
      <c r="C9" s="77"/>
      <c r="D9" s="15" t="s">
        <v>22</v>
      </c>
      <c r="E9" s="16">
        <f>E8/D8*100</f>
        <v>6.1124694376528114E-2</v>
      </c>
      <c r="F9" s="16">
        <f>F8/D8*100</f>
        <v>0.97799511002444983</v>
      </c>
      <c r="G9" s="16">
        <f>G8/D8*100</f>
        <v>4.0342298288508553</v>
      </c>
      <c r="H9" s="16">
        <f>H8/D8*100</f>
        <v>5.9290953545232279</v>
      </c>
      <c r="I9" s="16">
        <f>I8/D8*100</f>
        <v>9.1075794621026898</v>
      </c>
      <c r="J9" s="16">
        <f>J8/D8*100</f>
        <v>8.9242053789731042</v>
      </c>
      <c r="K9" s="16">
        <f>K8/D8*100</f>
        <v>10.757946210268948</v>
      </c>
      <c r="L9" s="16">
        <f>L8/D8*100</f>
        <v>8.0073349633251834</v>
      </c>
      <c r="M9" s="16">
        <f>M8/D8*100</f>
        <v>9.5965770171149138</v>
      </c>
      <c r="N9" s="16">
        <f>N8/D8*100</f>
        <v>10.574572127139364</v>
      </c>
      <c r="O9" s="16">
        <f>O8/D8*100</f>
        <v>14.669926650366749</v>
      </c>
      <c r="P9" s="16">
        <f>P8/D8*100</f>
        <v>9.9022004889975541</v>
      </c>
      <c r="Q9" s="17">
        <f>Q8/D8*100</f>
        <v>7.4572127139364301</v>
      </c>
      <c r="R9" s="18">
        <f>R8/D8*100</f>
        <v>52.20048899755502</v>
      </c>
      <c r="S9" s="19" t="s">
        <v>23</v>
      </c>
    </row>
    <row r="10" spans="1:19" x14ac:dyDescent="0.15">
      <c r="B10" s="76"/>
      <c r="C10" s="77"/>
      <c r="D10" s="20" t="s">
        <v>24</v>
      </c>
      <c r="E10" s="21" t="s">
        <v>24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s="21" t="s">
        <v>25</v>
      </c>
      <c r="M10" s="21" t="s">
        <v>25</v>
      </c>
      <c r="N10" s="21" t="s">
        <v>25</v>
      </c>
      <c r="O10" s="21" t="s">
        <v>25</v>
      </c>
      <c r="P10" s="21" t="s">
        <v>25</v>
      </c>
      <c r="Q10" s="22" t="s">
        <v>25</v>
      </c>
      <c r="R10" s="23" t="s">
        <v>25</v>
      </c>
      <c r="S10" s="22" t="s">
        <v>26</v>
      </c>
    </row>
    <row r="11" spans="1:19" x14ac:dyDescent="0.15">
      <c r="B11" s="65" t="s">
        <v>27</v>
      </c>
      <c r="C11" s="64"/>
      <c r="D11" s="24">
        <f>SUM(E11:Q11)+S11</f>
        <v>708</v>
      </c>
      <c r="E11" s="25">
        <v>0</v>
      </c>
      <c r="F11" s="25">
        <v>6</v>
      </c>
      <c r="G11" s="25">
        <v>23</v>
      </c>
      <c r="H11" s="25">
        <v>37</v>
      </c>
      <c r="I11" s="25">
        <v>50</v>
      </c>
      <c r="J11" s="25">
        <v>57</v>
      </c>
      <c r="K11" s="25">
        <v>66</v>
      </c>
      <c r="L11" s="25">
        <v>48</v>
      </c>
      <c r="M11" s="25">
        <v>67</v>
      </c>
      <c r="N11" s="25">
        <v>88</v>
      </c>
      <c r="O11" s="25">
        <v>123</v>
      </c>
      <c r="P11" s="25">
        <v>83</v>
      </c>
      <c r="Q11" s="26">
        <v>60</v>
      </c>
      <c r="R11" s="27">
        <f>SUM(M11:Q11)</f>
        <v>421</v>
      </c>
      <c r="S11" s="26">
        <v>0</v>
      </c>
    </row>
    <row r="12" spans="1:19" x14ac:dyDescent="0.15">
      <c r="B12" s="65"/>
      <c r="C12" s="64"/>
      <c r="D12" s="15" t="s">
        <v>22</v>
      </c>
      <c r="E12" s="28" t="s">
        <v>23</v>
      </c>
      <c r="F12" s="16">
        <f>F11/D11*100</f>
        <v>0.84745762711864403</v>
      </c>
      <c r="G12" s="16">
        <f>G11/D11*100</f>
        <v>3.2485875706214689</v>
      </c>
      <c r="H12" s="16">
        <f>H11/D11*100</f>
        <v>5.2259887005649714</v>
      </c>
      <c r="I12" s="16">
        <f>I11/D11*100</f>
        <v>7.0621468926553677</v>
      </c>
      <c r="J12" s="16">
        <f>J11/D11*100</f>
        <v>8.0508474576271176</v>
      </c>
      <c r="K12" s="16">
        <f>K11/D11*100</f>
        <v>9.3220338983050848</v>
      </c>
      <c r="L12" s="16">
        <f>L11/D11*100</f>
        <v>6.7796610169491522</v>
      </c>
      <c r="M12" s="16">
        <f>M11/D11*100</f>
        <v>9.463276836158192</v>
      </c>
      <c r="N12" s="16">
        <f>N11/D11*100</f>
        <v>12.429378531073446</v>
      </c>
      <c r="O12" s="16">
        <f>O11/D11*100</f>
        <v>17.372881355932204</v>
      </c>
      <c r="P12" s="16">
        <f>P11/D11*100</f>
        <v>11.72316384180791</v>
      </c>
      <c r="Q12" s="17">
        <f>Q11/D11*100</f>
        <v>8.4745762711864394</v>
      </c>
      <c r="R12" s="18">
        <f>R11/D11*100</f>
        <v>59.463276836158194</v>
      </c>
      <c r="S12" s="19" t="s">
        <v>23</v>
      </c>
    </row>
    <row r="13" spans="1:19" x14ac:dyDescent="0.15">
      <c r="B13" s="65"/>
      <c r="C13" s="64"/>
      <c r="D13" s="29">
        <f>D11/D8*100</f>
        <v>43.276283618581907</v>
      </c>
      <c r="E13" s="30" t="s">
        <v>26</v>
      </c>
      <c r="F13" s="31">
        <f t="shared" ref="F13:R13" si="1">F11/F8*100</f>
        <v>37.5</v>
      </c>
      <c r="G13" s="31">
        <f t="shared" si="1"/>
        <v>34.848484848484851</v>
      </c>
      <c r="H13" s="31">
        <f t="shared" si="1"/>
        <v>38.144329896907216</v>
      </c>
      <c r="I13" s="31">
        <f t="shared" si="1"/>
        <v>33.557046979865774</v>
      </c>
      <c r="J13" s="31">
        <f t="shared" si="1"/>
        <v>39.041095890410958</v>
      </c>
      <c r="K13" s="31">
        <f t="shared" si="1"/>
        <v>37.5</v>
      </c>
      <c r="L13" s="31">
        <f t="shared" si="1"/>
        <v>36.641221374045799</v>
      </c>
      <c r="M13" s="31">
        <f t="shared" si="1"/>
        <v>42.675159235668794</v>
      </c>
      <c r="N13" s="31">
        <f t="shared" si="1"/>
        <v>50.867052023121381</v>
      </c>
      <c r="O13" s="31">
        <f t="shared" si="1"/>
        <v>51.249999999999993</v>
      </c>
      <c r="P13" s="31">
        <f t="shared" si="1"/>
        <v>51.23456790123457</v>
      </c>
      <c r="Q13" s="32">
        <f t="shared" si="1"/>
        <v>49.180327868852459</v>
      </c>
      <c r="R13" s="33">
        <f t="shared" si="1"/>
        <v>49.297423887587819</v>
      </c>
      <c r="S13" s="22" t="s">
        <v>26</v>
      </c>
    </row>
    <row r="14" spans="1:19" x14ac:dyDescent="0.15">
      <c r="B14" s="65" t="s">
        <v>28</v>
      </c>
      <c r="C14" s="64"/>
      <c r="D14" s="24">
        <f>SUM(E14:Q14)+S14</f>
        <v>138</v>
      </c>
      <c r="E14" s="25">
        <v>0</v>
      </c>
      <c r="F14" s="25">
        <v>2</v>
      </c>
      <c r="G14" s="25">
        <v>5</v>
      </c>
      <c r="H14" s="25">
        <v>12</v>
      </c>
      <c r="I14" s="25">
        <v>14</v>
      </c>
      <c r="J14" s="25">
        <v>10</v>
      </c>
      <c r="K14" s="25">
        <v>16</v>
      </c>
      <c r="L14" s="25">
        <v>17</v>
      </c>
      <c r="M14" s="25">
        <v>12</v>
      </c>
      <c r="N14" s="25">
        <v>14</v>
      </c>
      <c r="O14" s="25">
        <v>19</v>
      </c>
      <c r="P14" s="25">
        <v>12</v>
      </c>
      <c r="Q14" s="26">
        <v>5</v>
      </c>
      <c r="R14" s="27">
        <f>SUM(M14:Q14)</f>
        <v>62</v>
      </c>
      <c r="S14" s="26">
        <v>0</v>
      </c>
    </row>
    <row r="15" spans="1:19" x14ac:dyDescent="0.15">
      <c r="B15" s="65"/>
      <c r="C15" s="64"/>
      <c r="D15" s="15" t="s">
        <v>22</v>
      </c>
      <c r="E15" s="28" t="s">
        <v>23</v>
      </c>
      <c r="F15" s="16">
        <f>F14/D14*100</f>
        <v>1.4492753623188406</v>
      </c>
      <c r="G15" s="16">
        <f>G14/D14*100</f>
        <v>3.6231884057971016</v>
      </c>
      <c r="H15" s="16">
        <f>H14/D14*100</f>
        <v>8.695652173913043</v>
      </c>
      <c r="I15" s="16">
        <f>I14/D14*100</f>
        <v>10.144927536231885</v>
      </c>
      <c r="J15" s="16">
        <f>J14/D14*100</f>
        <v>7.2463768115942031</v>
      </c>
      <c r="K15" s="16">
        <f>K14/D14*100</f>
        <v>11.594202898550725</v>
      </c>
      <c r="L15" s="16">
        <f>L14/D14*100</f>
        <v>12.318840579710146</v>
      </c>
      <c r="M15" s="16">
        <f>M14/D14*100</f>
        <v>8.695652173913043</v>
      </c>
      <c r="N15" s="16">
        <f>N14/D14*100</f>
        <v>10.144927536231885</v>
      </c>
      <c r="O15" s="16">
        <f>O14/D14*100</f>
        <v>13.768115942028986</v>
      </c>
      <c r="P15" s="16">
        <f>P14/D14*100</f>
        <v>8.695652173913043</v>
      </c>
      <c r="Q15" s="17">
        <f>Q14/D14*100</f>
        <v>3.6231884057971016</v>
      </c>
      <c r="R15" s="18">
        <f>R14/D14*100</f>
        <v>44.927536231884055</v>
      </c>
      <c r="S15" s="19" t="s">
        <v>23</v>
      </c>
    </row>
    <row r="16" spans="1:19" x14ac:dyDescent="0.15">
      <c r="B16" s="65"/>
      <c r="C16" s="64"/>
      <c r="D16" s="29">
        <f>D14/D8*100</f>
        <v>8.4352078239608801</v>
      </c>
      <c r="E16" s="30" t="s">
        <v>26</v>
      </c>
      <c r="F16" s="31">
        <f t="shared" ref="F16:R16" si="2">F14/F8*100</f>
        <v>12.5</v>
      </c>
      <c r="G16" s="31">
        <f t="shared" si="2"/>
        <v>7.5757575757575761</v>
      </c>
      <c r="H16" s="31">
        <f t="shared" si="2"/>
        <v>12.371134020618557</v>
      </c>
      <c r="I16" s="31">
        <f t="shared" si="2"/>
        <v>9.3959731543624159</v>
      </c>
      <c r="J16" s="31">
        <f t="shared" si="2"/>
        <v>6.8493150684931505</v>
      </c>
      <c r="K16" s="31">
        <f t="shared" si="2"/>
        <v>9.0909090909090917</v>
      </c>
      <c r="L16" s="31">
        <f t="shared" si="2"/>
        <v>12.977099236641221</v>
      </c>
      <c r="M16" s="31">
        <f t="shared" si="2"/>
        <v>7.6433121019108281</v>
      </c>
      <c r="N16" s="31">
        <f t="shared" si="2"/>
        <v>8.0924855491329488</v>
      </c>
      <c r="O16" s="31">
        <f t="shared" si="2"/>
        <v>7.9166666666666661</v>
      </c>
      <c r="P16" s="31">
        <f t="shared" si="2"/>
        <v>7.4074074074074066</v>
      </c>
      <c r="Q16" s="32">
        <f t="shared" si="2"/>
        <v>4.0983606557377046</v>
      </c>
      <c r="R16" s="33">
        <f t="shared" si="2"/>
        <v>7.2599531615925059</v>
      </c>
      <c r="S16" s="22" t="s">
        <v>26</v>
      </c>
    </row>
    <row r="17" spans="2:19" x14ac:dyDescent="0.15">
      <c r="B17" s="63" t="s">
        <v>29</v>
      </c>
      <c r="C17" s="64"/>
      <c r="D17" s="24">
        <f>SUM(E17:Q17)+S17</f>
        <v>23</v>
      </c>
      <c r="E17" s="25">
        <v>1</v>
      </c>
      <c r="F17" s="25">
        <v>0</v>
      </c>
      <c r="G17" s="25">
        <v>1</v>
      </c>
      <c r="H17" s="25">
        <v>2</v>
      </c>
      <c r="I17" s="25">
        <v>1</v>
      </c>
      <c r="J17" s="25">
        <v>3</v>
      </c>
      <c r="K17" s="25">
        <v>1</v>
      </c>
      <c r="L17" s="25">
        <v>1</v>
      </c>
      <c r="M17" s="25">
        <v>1</v>
      </c>
      <c r="N17" s="25">
        <v>1</v>
      </c>
      <c r="O17" s="25">
        <v>4</v>
      </c>
      <c r="P17" s="25">
        <v>3</v>
      </c>
      <c r="Q17" s="26">
        <v>4</v>
      </c>
      <c r="R17" s="27">
        <f>SUM(M17:Q17)</f>
        <v>13</v>
      </c>
      <c r="S17" s="26">
        <v>0</v>
      </c>
    </row>
    <row r="18" spans="2:19" x14ac:dyDescent="0.15">
      <c r="B18" s="65"/>
      <c r="C18" s="64"/>
      <c r="D18" s="15" t="s">
        <v>22</v>
      </c>
      <c r="E18" s="16">
        <f>E17/D17*100</f>
        <v>4.3478260869565215</v>
      </c>
      <c r="F18" s="28" t="s">
        <v>23</v>
      </c>
      <c r="G18" s="16">
        <f>G17/D17*100</f>
        <v>4.3478260869565215</v>
      </c>
      <c r="H18" s="16">
        <f>H17/D17*100</f>
        <v>8.695652173913043</v>
      </c>
      <c r="I18" s="16">
        <f>I17/D17*100</f>
        <v>4.3478260869565215</v>
      </c>
      <c r="J18" s="16">
        <f>J17/D17*100</f>
        <v>13.043478260869565</v>
      </c>
      <c r="K18" s="16">
        <f>K17/D17*100</f>
        <v>4.3478260869565215</v>
      </c>
      <c r="L18" s="16">
        <f>L17/D17*100</f>
        <v>4.3478260869565215</v>
      </c>
      <c r="M18" s="16">
        <f>M17/D17*100</f>
        <v>4.3478260869565215</v>
      </c>
      <c r="N18" s="16">
        <f>N17/D17*100</f>
        <v>4.3478260869565215</v>
      </c>
      <c r="O18" s="16">
        <f>O17/D17*100</f>
        <v>17.391304347826086</v>
      </c>
      <c r="P18" s="16">
        <f>P17/D17*100</f>
        <v>13.043478260869565</v>
      </c>
      <c r="Q18" s="17">
        <f>Q17/D17*100</f>
        <v>17.391304347826086</v>
      </c>
      <c r="R18" s="18">
        <f>R17/D17*100</f>
        <v>56.521739130434781</v>
      </c>
      <c r="S18" s="19" t="s">
        <v>23</v>
      </c>
    </row>
    <row r="19" spans="2:19" x14ac:dyDescent="0.15">
      <c r="B19" s="65"/>
      <c r="C19" s="64"/>
      <c r="D19" s="29">
        <f>D17/D8*100</f>
        <v>1.4058679706601467</v>
      </c>
      <c r="E19" s="31">
        <f t="shared" ref="E19:R19" si="3">E17/E8*100</f>
        <v>100</v>
      </c>
      <c r="F19" s="30" t="s">
        <v>26</v>
      </c>
      <c r="G19" s="31">
        <f t="shared" si="3"/>
        <v>1.5151515151515151</v>
      </c>
      <c r="H19" s="31">
        <f t="shared" si="3"/>
        <v>2.0618556701030926</v>
      </c>
      <c r="I19" s="31">
        <f t="shared" si="3"/>
        <v>0.67114093959731547</v>
      </c>
      <c r="J19" s="31">
        <f t="shared" si="3"/>
        <v>2.054794520547945</v>
      </c>
      <c r="K19" s="31">
        <f t="shared" si="3"/>
        <v>0.56818181818181823</v>
      </c>
      <c r="L19" s="31">
        <f t="shared" si="3"/>
        <v>0.76335877862595414</v>
      </c>
      <c r="M19" s="31">
        <f t="shared" si="3"/>
        <v>0.63694267515923575</v>
      </c>
      <c r="N19" s="31">
        <f t="shared" si="3"/>
        <v>0.57803468208092479</v>
      </c>
      <c r="O19" s="31">
        <f t="shared" si="3"/>
        <v>1.6666666666666667</v>
      </c>
      <c r="P19" s="31">
        <f t="shared" si="3"/>
        <v>1.8518518518518516</v>
      </c>
      <c r="Q19" s="32">
        <f t="shared" si="3"/>
        <v>3.278688524590164</v>
      </c>
      <c r="R19" s="33">
        <f t="shared" si="3"/>
        <v>1.5222482435597189</v>
      </c>
      <c r="S19" s="22" t="s">
        <v>26</v>
      </c>
    </row>
    <row r="20" spans="2:19" x14ac:dyDescent="0.15">
      <c r="B20" s="65" t="s">
        <v>30</v>
      </c>
      <c r="C20" s="64"/>
      <c r="D20" s="24">
        <f>SUM(E20:Q20)+S20</f>
        <v>439</v>
      </c>
      <c r="E20" s="25">
        <f>E23+E26</f>
        <v>0</v>
      </c>
      <c r="F20" s="25">
        <f t="shared" ref="F20:S20" si="4">F23+F26</f>
        <v>6</v>
      </c>
      <c r="G20" s="25">
        <f t="shared" si="4"/>
        <v>25</v>
      </c>
      <c r="H20" s="25">
        <f t="shared" si="4"/>
        <v>29</v>
      </c>
      <c r="I20" s="25">
        <f t="shared" si="4"/>
        <v>49</v>
      </c>
      <c r="J20" s="25">
        <f t="shared" si="4"/>
        <v>44</v>
      </c>
      <c r="K20" s="25">
        <f t="shared" si="4"/>
        <v>53</v>
      </c>
      <c r="L20" s="25">
        <f t="shared" si="4"/>
        <v>42</v>
      </c>
      <c r="M20" s="25">
        <f t="shared" si="4"/>
        <v>44</v>
      </c>
      <c r="N20" s="25">
        <f t="shared" si="4"/>
        <v>39</v>
      </c>
      <c r="O20" s="25">
        <f t="shared" si="4"/>
        <v>52</v>
      </c>
      <c r="P20" s="25">
        <f t="shared" si="4"/>
        <v>30</v>
      </c>
      <c r="Q20" s="26">
        <f t="shared" si="4"/>
        <v>26</v>
      </c>
      <c r="R20" s="27">
        <f>SUM(M20:Q20)</f>
        <v>191</v>
      </c>
      <c r="S20" s="26">
        <f t="shared" si="4"/>
        <v>0</v>
      </c>
    </row>
    <row r="21" spans="2:19" x14ac:dyDescent="0.15">
      <c r="B21" s="65"/>
      <c r="C21" s="64"/>
      <c r="D21" s="15" t="s">
        <v>22</v>
      </c>
      <c r="E21" s="28" t="s">
        <v>23</v>
      </c>
      <c r="F21" s="16">
        <f>F20/D20*100</f>
        <v>1.3667425968109339</v>
      </c>
      <c r="G21" s="16">
        <f>G20/D20*100</f>
        <v>5.6947608200455582</v>
      </c>
      <c r="H21" s="16">
        <f>H20/D20*100</f>
        <v>6.6059225512528474</v>
      </c>
      <c r="I21" s="16">
        <f>I20/D20*100</f>
        <v>11.161731207289293</v>
      </c>
      <c r="J21" s="16">
        <f>J20/D20*100</f>
        <v>10.022779043280181</v>
      </c>
      <c r="K21" s="16">
        <f>K20/D20*100</f>
        <v>12.072892938496583</v>
      </c>
      <c r="L21" s="16">
        <f>L20/D20*100</f>
        <v>9.5671981776765378</v>
      </c>
      <c r="M21" s="16">
        <f>M20/D20*100</f>
        <v>10.022779043280181</v>
      </c>
      <c r="N21" s="16">
        <f>N20/D20*100</f>
        <v>8.8838268792710693</v>
      </c>
      <c r="O21" s="16">
        <f>O20/D20*100</f>
        <v>11.845102505694761</v>
      </c>
      <c r="P21" s="16">
        <f>P20/D20*100</f>
        <v>6.83371298405467</v>
      </c>
      <c r="Q21" s="17">
        <f>Q20/D20*100</f>
        <v>5.9225512528473807</v>
      </c>
      <c r="R21" s="18">
        <f>R20/D20*100</f>
        <v>43.507972665148067</v>
      </c>
      <c r="S21" s="19" t="s">
        <v>23</v>
      </c>
    </row>
    <row r="22" spans="2:19" x14ac:dyDescent="0.15">
      <c r="B22" s="68"/>
      <c r="C22" s="69"/>
      <c r="D22" s="29">
        <f>D20/D8*100</f>
        <v>26.833740831295845</v>
      </c>
      <c r="E22" s="30" t="s">
        <v>26</v>
      </c>
      <c r="F22" s="31">
        <f t="shared" ref="F22:R22" si="5">F20/F8*100</f>
        <v>37.5</v>
      </c>
      <c r="G22" s="31">
        <f t="shared" si="5"/>
        <v>37.878787878787875</v>
      </c>
      <c r="H22" s="31">
        <f t="shared" si="5"/>
        <v>29.896907216494846</v>
      </c>
      <c r="I22" s="31">
        <f t="shared" si="5"/>
        <v>32.885906040268459</v>
      </c>
      <c r="J22" s="31">
        <f t="shared" si="5"/>
        <v>30.136986301369863</v>
      </c>
      <c r="K22" s="31">
        <f t="shared" si="5"/>
        <v>30.113636363636363</v>
      </c>
      <c r="L22" s="31">
        <f t="shared" si="5"/>
        <v>32.061068702290072</v>
      </c>
      <c r="M22" s="31">
        <f t="shared" si="5"/>
        <v>28.02547770700637</v>
      </c>
      <c r="N22" s="31">
        <f t="shared" si="5"/>
        <v>22.543352601156069</v>
      </c>
      <c r="O22" s="31">
        <f t="shared" si="5"/>
        <v>21.666666666666668</v>
      </c>
      <c r="P22" s="31">
        <f t="shared" si="5"/>
        <v>18.518518518518519</v>
      </c>
      <c r="Q22" s="32">
        <f t="shared" si="5"/>
        <v>21.311475409836063</v>
      </c>
      <c r="R22" s="33">
        <f t="shared" si="5"/>
        <v>22.365339578454332</v>
      </c>
      <c r="S22" s="22" t="s">
        <v>26</v>
      </c>
    </row>
    <row r="23" spans="2:19" x14ac:dyDescent="0.15">
      <c r="B23" s="70"/>
      <c r="C23" s="72" t="s">
        <v>31</v>
      </c>
      <c r="D23" s="34">
        <f>SUM(E23:Q23)+S23</f>
        <v>24</v>
      </c>
      <c r="E23" s="35">
        <v>0</v>
      </c>
      <c r="F23" s="35">
        <v>0</v>
      </c>
      <c r="G23" s="35">
        <v>1</v>
      </c>
      <c r="H23" s="35">
        <v>4</v>
      </c>
      <c r="I23" s="35">
        <v>4</v>
      </c>
      <c r="J23" s="35">
        <v>2</v>
      </c>
      <c r="K23" s="35">
        <v>3</v>
      </c>
      <c r="L23" s="35">
        <v>6</v>
      </c>
      <c r="M23" s="35">
        <v>1</v>
      </c>
      <c r="N23" s="35">
        <v>0</v>
      </c>
      <c r="O23" s="35">
        <v>1</v>
      </c>
      <c r="P23" s="35">
        <v>1</v>
      </c>
      <c r="Q23" s="36">
        <v>1</v>
      </c>
      <c r="R23" s="37">
        <f>SUM(M23:Q23)</f>
        <v>4</v>
      </c>
      <c r="S23" s="36">
        <v>0</v>
      </c>
    </row>
    <row r="24" spans="2:19" x14ac:dyDescent="0.15">
      <c r="B24" s="71"/>
      <c r="C24" s="73"/>
      <c r="D24" s="38" t="s">
        <v>22</v>
      </c>
      <c r="E24" s="39" t="s">
        <v>23</v>
      </c>
      <c r="F24" s="39" t="s">
        <v>23</v>
      </c>
      <c r="G24" s="40">
        <f>G23/D23*100</f>
        <v>4.1666666666666661</v>
      </c>
      <c r="H24" s="40">
        <f>H23/D23*100</f>
        <v>16.666666666666664</v>
      </c>
      <c r="I24" s="40">
        <f>I23/D23*100</f>
        <v>16.666666666666664</v>
      </c>
      <c r="J24" s="40">
        <f>J23/D23*100</f>
        <v>8.3333333333333321</v>
      </c>
      <c r="K24" s="40">
        <f>K23/D23*100</f>
        <v>12.5</v>
      </c>
      <c r="L24" s="40">
        <f>L23/D23*100</f>
        <v>25</v>
      </c>
      <c r="M24" s="40">
        <f>M23/D23*100</f>
        <v>4.1666666666666661</v>
      </c>
      <c r="N24" s="39" t="s">
        <v>23</v>
      </c>
      <c r="O24" s="40">
        <f>O23/D23*100</f>
        <v>4.1666666666666661</v>
      </c>
      <c r="P24" s="40">
        <f>P23/D23*100</f>
        <v>4.1666666666666661</v>
      </c>
      <c r="Q24" s="41">
        <f>Q23/D23*100</f>
        <v>4.1666666666666661</v>
      </c>
      <c r="R24" s="42">
        <f>R23/D23*100</f>
        <v>16.666666666666664</v>
      </c>
      <c r="S24" s="43" t="s">
        <v>23</v>
      </c>
    </row>
    <row r="25" spans="2:19" x14ac:dyDescent="0.15">
      <c r="B25" s="71"/>
      <c r="C25" s="73"/>
      <c r="D25" s="44">
        <f>D23/D8*100</f>
        <v>1.4669926650366749</v>
      </c>
      <c r="E25" s="45" t="s">
        <v>26</v>
      </c>
      <c r="F25" s="45" t="s">
        <v>26</v>
      </c>
      <c r="G25" s="46">
        <f t="shared" ref="G25:R25" si="6">G23/G8*100</f>
        <v>1.5151515151515151</v>
      </c>
      <c r="H25" s="46">
        <f t="shared" si="6"/>
        <v>4.1237113402061851</v>
      </c>
      <c r="I25" s="46">
        <f t="shared" si="6"/>
        <v>2.6845637583892619</v>
      </c>
      <c r="J25" s="46">
        <f t="shared" si="6"/>
        <v>1.3698630136986301</v>
      </c>
      <c r="K25" s="46">
        <f t="shared" si="6"/>
        <v>1.7045454545454544</v>
      </c>
      <c r="L25" s="46">
        <f t="shared" si="6"/>
        <v>4.5801526717557248</v>
      </c>
      <c r="M25" s="46">
        <f t="shared" si="6"/>
        <v>0.63694267515923575</v>
      </c>
      <c r="N25" s="45" t="s">
        <v>26</v>
      </c>
      <c r="O25" s="46">
        <f t="shared" si="6"/>
        <v>0.41666666666666669</v>
      </c>
      <c r="P25" s="46">
        <f t="shared" si="6"/>
        <v>0.61728395061728392</v>
      </c>
      <c r="Q25" s="47">
        <f t="shared" si="6"/>
        <v>0.81967213114754101</v>
      </c>
      <c r="R25" s="48">
        <f t="shared" si="6"/>
        <v>0.46838407494145201</v>
      </c>
      <c r="S25" s="49" t="s">
        <v>26</v>
      </c>
    </row>
    <row r="26" spans="2:19" x14ac:dyDescent="0.15">
      <c r="B26" s="71"/>
      <c r="C26" s="72" t="s">
        <v>32</v>
      </c>
      <c r="D26" s="34">
        <f>SUM(E26:Q26)+S26</f>
        <v>415</v>
      </c>
      <c r="E26" s="35">
        <v>0</v>
      </c>
      <c r="F26" s="35">
        <v>6</v>
      </c>
      <c r="G26" s="35">
        <v>24</v>
      </c>
      <c r="H26" s="35">
        <v>25</v>
      </c>
      <c r="I26" s="35">
        <v>45</v>
      </c>
      <c r="J26" s="35">
        <v>42</v>
      </c>
      <c r="K26" s="35">
        <v>50</v>
      </c>
      <c r="L26" s="35">
        <v>36</v>
      </c>
      <c r="M26" s="35">
        <v>43</v>
      </c>
      <c r="N26" s="35">
        <v>39</v>
      </c>
      <c r="O26" s="35">
        <v>51</v>
      </c>
      <c r="P26" s="35">
        <v>29</v>
      </c>
      <c r="Q26" s="36">
        <v>25</v>
      </c>
      <c r="R26" s="37">
        <f>SUM(M26:Q26)</f>
        <v>187</v>
      </c>
      <c r="S26" s="36">
        <v>0</v>
      </c>
    </row>
    <row r="27" spans="2:19" x14ac:dyDescent="0.15">
      <c r="B27" s="71"/>
      <c r="C27" s="73"/>
      <c r="D27" s="38" t="s">
        <v>22</v>
      </c>
      <c r="E27" s="39" t="s">
        <v>23</v>
      </c>
      <c r="F27" s="40">
        <f>F26/D26*100</f>
        <v>1.4457831325301205</v>
      </c>
      <c r="G27" s="40">
        <f>G26/D26*100</f>
        <v>5.7831325301204819</v>
      </c>
      <c r="H27" s="40">
        <f>H26/D26*100</f>
        <v>6.024096385542169</v>
      </c>
      <c r="I27" s="40">
        <f>I26/D26*100</f>
        <v>10.843373493975903</v>
      </c>
      <c r="J27" s="40">
        <f>J26/D26*100</f>
        <v>10.120481927710843</v>
      </c>
      <c r="K27" s="40">
        <f>K26/D26*100</f>
        <v>12.048192771084338</v>
      </c>
      <c r="L27" s="40">
        <f>L26/D26*100</f>
        <v>8.6746987951807224</v>
      </c>
      <c r="M27" s="40">
        <f>M26/D26*100</f>
        <v>10.361445783132531</v>
      </c>
      <c r="N27" s="40">
        <f>N26/D26*100</f>
        <v>9.3975903614457827</v>
      </c>
      <c r="O27" s="40">
        <f>O26/D26*100</f>
        <v>12.289156626506024</v>
      </c>
      <c r="P27" s="40">
        <f>P26/D26*100</f>
        <v>6.9879518072289164</v>
      </c>
      <c r="Q27" s="41">
        <f>Q26/D26*100</f>
        <v>6.024096385542169</v>
      </c>
      <c r="R27" s="42">
        <f>R26/D26*100</f>
        <v>45.060240963855421</v>
      </c>
      <c r="S27" s="43" t="s">
        <v>23</v>
      </c>
    </row>
    <row r="28" spans="2:19" x14ac:dyDescent="0.15">
      <c r="B28" s="71"/>
      <c r="C28" s="73"/>
      <c r="D28" s="44">
        <f>D26/D8*100</f>
        <v>25.366748166259168</v>
      </c>
      <c r="E28" s="45" t="s">
        <v>26</v>
      </c>
      <c r="F28" s="46">
        <f t="shared" ref="F28:R28" si="7">F26/F8*100</f>
        <v>37.5</v>
      </c>
      <c r="G28" s="46">
        <f t="shared" si="7"/>
        <v>36.363636363636367</v>
      </c>
      <c r="H28" s="46">
        <f t="shared" si="7"/>
        <v>25.773195876288657</v>
      </c>
      <c r="I28" s="46">
        <f t="shared" si="7"/>
        <v>30.201342281879196</v>
      </c>
      <c r="J28" s="46">
        <f t="shared" si="7"/>
        <v>28.767123287671232</v>
      </c>
      <c r="K28" s="46">
        <f t="shared" si="7"/>
        <v>28.40909090909091</v>
      </c>
      <c r="L28" s="46">
        <f t="shared" si="7"/>
        <v>27.480916030534353</v>
      </c>
      <c r="M28" s="46">
        <f t="shared" si="7"/>
        <v>27.388535031847134</v>
      </c>
      <c r="N28" s="46">
        <f t="shared" si="7"/>
        <v>22.543352601156069</v>
      </c>
      <c r="O28" s="46">
        <f t="shared" si="7"/>
        <v>21.25</v>
      </c>
      <c r="P28" s="46">
        <f t="shared" si="7"/>
        <v>17.901234567901234</v>
      </c>
      <c r="Q28" s="47">
        <f t="shared" si="7"/>
        <v>20.491803278688526</v>
      </c>
      <c r="R28" s="48">
        <f t="shared" si="7"/>
        <v>21.896955503512881</v>
      </c>
      <c r="S28" s="49" t="s">
        <v>26</v>
      </c>
    </row>
    <row r="29" spans="2:19" x14ac:dyDescent="0.15">
      <c r="B29" s="63" t="s">
        <v>33</v>
      </c>
      <c r="C29" s="64"/>
      <c r="D29" s="24">
        <f>SUM(E29:Q29)+S29</f>
        <v>284</v>
      </c>
      <c r="E29" s="25">
        <v>0</v>
      </c>
      <c r="F29" s="25">
        <v>2</v>
      </c>
      <c r="G29" s="25">
        <v>11</v>
      </c>
      <c r="H29" s="25">
        <v>15</v>
      </c>
      <c r="I29" s="25">
        <v>29</v>
      </c>
      <c r="J29" s="25">
        <v>29</v>
      </c>
      <c r="K29" s="25">
        <v>35</v>
      </c>
      <c r="L29" s="25">
        <v>21</v>
      </c>
      <c r="M29" s="25">
        <v>26</v>
      </c>
      <c r="N29" s="25">
        <v>29</v>
      </c>
      <c r="O29" s="25">
        <v>33</v>
      </c>
      <c r="P29" s="25">
        <v>29</v>
      </c>
      <c r="Q29" s="26">
        <v>25</v>
      </c>
      <c r="R29" s="27">
        <f>SUM(M29:Q29)</f>
        <v>142</v>
      </c>
      <c r="S29" s="26">
        <v>0</v>
      </c>
    </row>
    <row r="30" spans="2:19" x14ac:dyDescent="0.15">
      <c r="B30" s="65"/>
      <c r="C30" s="64"/>
      <c r="D30" s="15" t="s">
        <v>22</v>
      </c>
      <c r="E30" s="28" t="s">
        <v>23</v>
      </c>
      <c r="F30" s="16">
        <f>F29/D29*100</f>
        <v>0.70422535211267612</v>
      </c>
      <c r="G30" s="16">
        <f>G29/D29*100</f>
        <v>3.873239436619718</v>
      </c>
      <c r="H30" s="16">
        <f>H29/D29*100</f>
        <v>5.28169014084507</v>
      </c>
      <c r="I30" s="16">
        <f>I29/D29*100</f>
        <v>10.211267605633804</v>
      </c>
      <c r="J30" s="16">
        <f>J29/D29*100</f>
        <v>10.211267605633804</v>
      </c>
      <c r="K30" s="16">
        <f>K29/D29*100</f>
        <v>12.323943661971832</v>
      </c>
      <c r="L30" s="16">
        <f>L29/D29*100</f>
        <v>7.3943661971830981</v>
      </c>
      <c r="M30" s="16">
        <f>M29/D29*100</f>
        <v>9.1549295774647899</v>
      </c>
      <c r="N30" s="16">
        <f>N29/D29*100</f>
        <v>10.211267605633804</v>
      </c>
      <c r="O30" s="16">
        <f>O29/D29*100</f>
        <v>11.619718309859154</v>
      </c>
      <c r="P30" s="16">
        <f>P29/D29*100</f>
        <v>10.211267605633804</v>
      </c>
      <c r="Q30" s="17">
        <f>Q29/D29*100</f>
        <v>8.8028169014084501</v>
      </c>
      <c r="R30" s="18">
        <f>R29/D29*100</f>
        <v>50</v>
      </c>
      <c r="S30" s="19" t="s">
        <v>23</v>
      </c>
    </row>
    <row r="31" spans="2:19" x14ac:dyDescent="0.15">
      <c r="B31" s="65"/>
      <c r="C31" s="64"/>
      <c r="D31" s="29">
        <f>D29/D8*100</f>
        <v>17.359413202933986</v>
      </c>
      <c r="E31" s="30" t="s">
        <v>26</v>
      </c>
      <c r="F31" s="31">
        <f t="shared" ref="F31:R31" si="8">F29/F8*100</f>
        <v>12.5</v>
      </c>
      <c r="G31" s="31">
        <f t="shared" si="8"/>
        <v>16.666666666666664</v>
      </c>
      <c r="H31" s="31">
        <f t="shared" si="8"/>
        <v>15.463917525773196</v>
      </c>
      <c r="I31" s="31">
        <f t="shared" si="8"/>
        <v>19.463087248322147</v>
      </c>
      <c r="J31" s="31">
        <f t="shared" si="8"/>
        <v>19.863013698630137</v>
      </c>
      <c r="K31" s="31">
        <f t="shared" si="8"/>
        <v>19.886363636363637</v>
      </c>
      <c r="L31" s="31">
        <f t="shared" si="8"/>
        <v>16.030534351145036</v>
      </c>
      <c r="M31" s="31">
        <f t="shared" si="8"/>
        <v>16.560509554140125</v>
      </c>
      <c r="N31" s="31">
        <f t="shared" si="8"/>
        <v>16.76300578034682</v>
      </c>
      <c r="O31" s="31">
        <f t="shared" si="8"/>
        <v>13.750000000000002</v>
      </c>
      <c r="P31" s="31">
        <f t="shared" si="8"/>
        <v>17.901234567901234</v>
      </c>
      <c r="Q31" s="32">
        <f t="shared" si="8"/>
        <v>20.491803278688526</v>
      </c>
      <c r="R31" s="33">
        <f t="shared" si="8"/>
        <v>16.627634660421545</v>
      </c>
      <c r="S31" s="22" t="s">
        <v>26</v>
      </c>
    </row>
    <row r="32" spans="2:19" x14ac:dyDescent="0.15">
      <c r="B32" s="65" t="s">
        <v>34</v>
      </c>
      <c r="C32" s="64"/>
      <c r="D32" s="24">
        <f>SUM(E32:Q32)+S32</f>
        <v>6</v>
      </c>
      <c r="E32" s="25">
        <v>0</v>
      </c>
      <c r="F32" s="25">
        <v>0</v>
      </c>
      <c r="G32" s="25">
        <v>1</v>
      </c>
      <c r="H32" s="25">
        <v>1</v>
      </c>
      <c r="I32" s="25">
        <v>2</v>
      </c>
      <c r="J32" s="25">
        <v>0</v>
      </c>
      <c r="K32" s="25">
        <v>0</v>
      </c>
      <c r="L32" s="25">
        <v>1</v>
      </c>
      <c r="M32" s="25">
        <v>1</v>
      </c>
      <c r="N32" s="25">
        <v>0</v>
      </c>
      <c r="O32" s="25">
        <v>0</v>
      </c>
      <c r="P32" s="25">
        <v>0</v>
      </c>
      <c r="Q32" s="26">
        <v>0</v>
      </c>
      <c r="R32" s="27">
        <f>SUM(M32:Q32)</f>
        <v>1</v>
      </c>
      <c r="S32" s="26">
        <v>0</v>
      </c>
    </row>
    <row r="33" spans="2:19" x14ac:dyDescent="0.15">
      <c r="B33" s="65"/>
      <c r="C33" s="64"/>
      <c r="D33" s="15" t="s">
        <v>22</v>
      </c>
      <c r="E33" s="28" t="s">
        <v>23</v>
      </c>
      <c r="F33" s="28" t="s">
        <v>23</v>
      </c>
      <c r="G33" s="16">
        <f>G32/D32*100</f>
        <v>16.666666666666664</v>
      </c>
      <c r="H33" s="16">
        <f>H32/D32*100</f>
        <v>16.666666666666664</v>
      </c>
      <c r="I33" s="16">
        <f>I32/D32*100</f>
        <v>33.333333333333329</v>
      </c>
      <c r="J33" s="28" t="s">
        <v>23</v>
      </c>
      <c r="K33" s="28" t="s">
        <v>23</v>
      </c>
      <c r="L33" s="16">
        <f>L32/D32*100</f>
        <v>16.666666666666664</v>
      </c>
      <c r="M33" s="16">
        <f>M32/D32*100</f>
        <v>16.666666666666664</v>
      </c>
      <c r="N33" s="28" t="s">
        <v>23</v>
      </c>
      <c r="O33" s="28" t="s">
        <v>23</v>
      </c>
      <c r="P33" s="28" t="s">
        <v>23</v>
      </c>
      <c r="Q33" s="19" t="s">
        <v>23</v>
      </c>
      <c r="R33" s="18">
        <f>R32/D32*100</f>
        <v>16.666666666666664</v>
      </c>
      <c r="S33" s="19" t="s">
        <v>23</v>
      </c>
    </row>
    <row r="34" spans="2:19" x14ac:dyDescent="0.15">
      <c r="B34" s="65"/>
      <c r="C34" s="64"/>
      <c r="D34" s="29">
        <f>D32/D8*100</f>
        <v>0.36674816625916873</v>
      </c>
      <c r="E34" s="30" t="s">
        <v>26</v>
      </c>
      <c r="F34" s="30" t="s">
        <v>26</v>
      </c>
      <c r="G34" s="31">
        <f t="shared" ref="G34:R34" si="9">G32/G8*100</f>
        <v>1.5151515151515151</v>
      </c>
      <c r="H34" s="31">
        <f t="shared" si="9"/>
        <v>1.0309278350515463</v>
      </c>
      <c r="I34" s="31">
        <f t="shared" si="9"/>
        <v>1.3422818791946309</v>
      </c>
      <c r="J34" s="30" t="s">
        <v>26</v>
      </c>
      <c r="K34" s="30" t="s">
        <v>26</v>
      </c>
      <c r="L34" s="31">
        <f t="shared" si="9"/>
        <v>0.76335877862595414</v>
      </c>
      <c r="M34" s="31">
        <f t="shared" si="9"/>
        <v>0.63694267515923575</v>
      </c>
      <c r="N34" s="30" t="s">
        <v>26</v>
      </c>
      <c r="O34" s="30" t="s">
        <v>26</v>
      </c>
      <c r="P34" s="30" t="s">
        <v>26</v>
      </c>
      <c r="Q34" s="50" t="s">
        <v>26</v>
      </c>
      <c r="R34" s="33">
        <f t="shared" si="9"/>
        <v>0.117096018735363</v>
      </c>
      <c r="S34" s="22" t="s">
        <v>26</v>
      </c>
    </row>
    <row r="35" spans="2:19" x14ac:dyDescent="0.15">
      <c r="B35" s="65" t="s">
        <v>35</v>
      </c>
      <c r="C35" s="64"/>
      <c r="D35" s="24">
        <f>SUM(E35:Q35)+S35</f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6">
        <v>0</v>
      </c>
      <c r="R35" s="27">
        <f>SUM(M35:Q35)</f>
        <v>0</v>
      </c>
      <c r="S35" s="26">
        <v>0</v>
      </c>
    </row>
    <row r="36" spans="2:19" x14ac:dyDescent="0.15">
      <c r="B36" s="65"/>
      <c r="C36" s="64"/>
      <c r="D36" s="15" t="s">
        <v>23</v>
      </c>
      <c r="E36" s="28" t="s">
        <v>23</v>
      </c>
      <c r="F36" s="28" t="s">
        <v>23</v>
      </c>
      <c r="G36" s="28" t="s">
        <v>23</v>
      </c>
      <c r="H36" s="28" t="s">
        <v>23</v>
      </c>
      <c r="I36" s="28" t="s">
        <v>23</v>
      </c>
      <c r="J36" s="28" t="s">
        <v>23</v>
      </c>
      <c r="K36" s="28" t="s">
        <v>23</v>
      </c>
      <c r="L36" s="28" t="s">
        <v>23</v>
      </c>
      <c r="M36" s="28" t="s">
        <v>23</v>
      </c>
      <c r="N36" s="28" t="s">
        <v>23</v>
      </c>
      <c r="O36" s="28" t="s">
        <v>23</v>
      </c>
      <c r="P36" s="28" t="s">
        <v>23</v>
      </c>
      <c r="Q36" s="19" t="s">
        <v>23</v>
      </c>
      <c r="R36" s="51" t="s">
        <v>23</v>
      </c>
      <c r="S36" s="19" t="s">
        <v>23</v>
      </c>
    </row>
    <row r="37" spans="2:19" x14ac:dyDescent="0.15">
      <c r="B37" s="65"/>
      <c r="C37" s="64"/>
      <c r="D37" s="52" t="s">
        <v>26</v>
      </c>
      <c r="E37" s="30" t="s">
        <v>26</v>
      </c>
      <c r="F37" s="30" t="s">
        <v>26</v>
      </c>
      <c r="G37" s="30" t="s">
        <v>26</v>
      </c>
      <c r="H37" s="30" t="s">
        <v>26</v>
      </c>
      <c r="I37" s="30" t="s">
        <v>26</v>
      </c>
      <c r="J37" s="30" t="s">
        <v>26</v>
      </c>
      <c r="K37" s="30" t="s">
        <v>26</v>
      </c>
      <c r="L37" s="30" t="s">
        <v>26</v>
      </c>
      <c r="M37" s="30" t="s">
        <v>26</v>
      </c>
      <c r="N37" s="30" t="s">
        <v>26</v>
      </c>
      <c r="O37" s="30" t="s">
        <v>26</v>
      </c>
      <c r="P37" s="30" t="s">
        <v>26</v>
      </c>
      <c r="Q37" s="50" t="s">
        <v>26</v>
      </c>
      <c r="R37" s="53" t="s">
        <v>26</v>
      </c>
      <c r="S37" s="22" t="s">
        <v>26</v>
      </c>
    </row>
    <row r="38" spans="2:19" x14ac:dyDescent="0.15">
      <c r="B38" s="63" t="s">
        <v>36</v>
      </c>
      <c r="C38" s="64"/>
      <c r="D38" s="24">
        <f>SUM(E38:Q38)+S38</f>
        <v>30</v>
      </c>
      <c r="E38" s="25">
        <f>E41+E44+E47+E50+E53</f>
        <v>0</v>
      </c>
      <c r="F38" s="25">
        <f t="shared" ref="F38:S38" si="10">F41+F44+F47+F50+F53</f>
        <v>0</v>
      </c>
      <c r="G38" s="25">
        <f t="shared" si="10"/>
        <v>0</v>
      </c>
      <c r="H38" s="25">
        <f t="shared" si="10"/>
        <v>1</v>
      </c>
      <c r="I38" s="25">
        <f t="shared" si="10"/>
        <v>3</v>
      </c>
      <c r="J38" s="25">
        <f t="shared" si="10"/>
        <v>2</v>
      </c>
      <c r="K38" s="25">
        <f t="shared" si="10"/>
        <v>4</v>
      </c>
      <c r="L38" s="25">
        <f t="shared" si="10"/>
        <v>0</v>
      </c>
      <c r="M38" s="25">
        <f t="shared" si="10"/>
        <v>6</v>
      </c>
      <c r="N38" s="25">
        <f t="shared" si="10"/>
        <v>1</v>
      </c>
      <c r="O38" s="25">
        <f t="shared" si="10"/>
        <v>8</v>
      </c>
      <c r="P38" s="25">
        <f t="shared" si="10"/>
        <v>4</v>
      </c>
      <c r="Q38" s="26">
        <f t="shared" si="10"/>
        <v>1</v>
      </c>
      <c r="R38" s="27">
        <f>SUM(M38:Q38)</f>
        <v>20</v>
      </c>
      <c r="S38" s="26">
        <f t="shared" si="10"/>
        <v>0</v>
      </c>
    </row>
    <row r="39" spans="2:19" x14ac:dyDescent="0.15">
      <c r="B39" s="65"/>
      <c r="C39" s="64"/>
      <c r="D39" s="15" t="s">
        <v>22</v>
      </c>
      <c r="E39" s="28" t="s">
        <v>23</v>
      </c>
      <c r="F39" s="28" t="s">
        <v>23</v>
      </c>
      <c r="G39" s="28" t="s">
        <v>23</v>
      </c>
      <c r="H39" s="16">
        <f>H38/D38*100</f>
        <v>3.3333333333333335</v>
      </c>
      <c r="I39" s="16">
        <f>I38/D38*100</f>
        <v>10</v>
      </c>
      <c r="J39" s="16">
        <f>J38/D38*100</f>
        <v>6.666666666666667</v>
      </c>
      <c r="K39" s="16">
        <f>K38/D38*100</f>
        <v>13.333333333333334</v>
      </c>
      <c r="L39" s="28" t="s">
        <v>23</v>
      </c>
      <c r="M39" s="16">
        <f>M38/D38*100</f>
        <v>20</v>
      </c>
      <c r="N39" s="16">
        <f>N38/D38*100</f>
        <v>3.3333333333333335</v>
      </c>
      <c r="O39" s="16">
        <f>O38/D38*100</f>
        <v>26.666666666666668</v>
      </c>
      <c r="P39" s="16">
        <f>P38/D38*100</f>
        <v>13.333333333333334</v>
      </c>
      <c r="Q39" s="17">
        <f>Q38/D38*100</f>
        <v>3.3333333333333335</v>
      </c>
      <c r="R39" s="18">
        <f>R38/D38*100</f>
        <v>66.666666666666657</v>
      </c>
      <c r="S39" s="19" t="s">
        <v>23</v>
      </c>
    </row>
    <row r="40" spans="2:19" x14ac:dyDescent="0.15">
      <c r="B40" s="68"/>
      <c r="C40" s="69"/>
      <c r="D40" s="29">
        <f>D38/D8*100</f>
        <v>1.8337408312958436</v>
      </c>
      <c r="E40" s="30" t="s">
        <v>26</v>
      </c>
      <c r="F40" s="30" t="s">
        <v>26</v>
      </c>
      <c r="G40" s="30" t="s">
        <v>26</v>
      </c>
      <c r="H40" s="31">
        <f t="shared" ref="H40:R40" si="11">H38/H8*100</f>
        <v>1.0309278350515463</v>
      </c>
      <c r="I40" s="31">
        <f t="shared" si="11"/>
        <v>2.0134228187919461</v>
      </c>
      <c r="J40" s="31">
        <f t="shared" si="11"/>
        <v>1.3698630136986301</v>
      </c>
      <c r="K40" s="31">
        <f t="shared" si="11"/>
        <v>2.2727272727272729</v>
      </c>
      <c r="L40" s="30" t="s">
        <v>26</v>
      </c>
      <c r="M40" s="31">
        <f t="shared" si="11"/>
        <v>3.8216560509554141</v>
      </c>
      <c r="N40" s="31">
        <f t="shared" si="11"/>
        <v>0.57803468208092479</v>
      </c>
      <c r="O40" s="31">
        <f t="shared" si="11"/>
        <v>3.3333333333333335</v>
      </c>
      <c r="P40" s="31">
        <f t="shared" si="11"/>
        <v>2.4691358024691357</v>
      </c>
      <c r="Q40" s="32">
        <f t="shared" si="11"/>
        <v>0.81967213114754101</v>
      </c>
      <c r="R40" s="33">
        <f t="shared" si="11"/>
        <v>2.3419203747072603</v>
      </c>
      <c r="S40" s="22" t="s">
        <v>26</v>
      </c>
    </row>
    <row r="41" spans="2:19" x14ac:dyDescent="0.15">
      <c r="B41" s="70"/>
      <c r="C41" s="72" t="s">
        <v>37</v>
      </c>
      <c r="D41" s="34">
        <f>SUM(E41:Q41)+S41</f>
        <v>16</v>
      </c>
      <c r="E41" s="35">
        <v>0</v>
      </c>
      <c r="F41" s="35">
        <v>0</v>
      </c>
      <c r="G41" s="35">
        <v>0</v>
      </c>
      <c r="H41" s="35">
        <v>0</v>
      </c>
      <c r="I41" s="35">
        <v>2</v>
      </c>
      <c r="J41" s="35">
        <v>1</v>
      </c>
      <c r="K41" s="35">
        <v>1</v>
      </c>
      <c r="L41" s="35">
        <v>0</v>
      </c>
      <c r="M41" s="35">
        <v>4</v>
      </c>
      <c r="N41" s="35">
        <v>1</v>
      </c>
      <c r="O41" s="35">
        <v>5</v>
      </c>
      <c r="P41" s="35">
        <v>1</v>
      </c>
      <c r="Q41" s="36">
        <v>1</v>
      </c>
      <c r="R41" s="37">
        <f>SUM(M41:Q41)</f>
        <v>12</v>
      </c>
      <c r="S41" s="36">
        <v>0</v>
      </c>
    </row>
    <row r="42" spans="2:19" x14ac:dyDescent="0.15">
      <c r="B42" s="71"/>
      <c r="C42" s="73"/>
      <c r="D42" s="38" t="s">
        <v>22</v>
      </c>
      <c r="E42" s="39" t="s">
        <v>23</v>
      </c>
      <c r="F42" s="39" t="s">
        <v>23</v>
      </c>
      <c r="G42" s="39" t="s">
        <v>23</v>
      </c>
      <c r="H42" s="39" t="s">
        <v>23</v>
      </c>
      <c r="I42" s="40">
        <f>I41/D41*100</f>
        <v>12.5</v>
      </c>
      <c r="J42" s="40">
        <f>J41/D41*100</f>
        <v>6.25</v>
      </c>
      <c r="K42" s="40">
        <f>K41/D41*100</f>
        <v>6.25</v>
      </c>
      <c r="L42" s="39" t="s">
        <v>23</v>
      </c>
      <c r="M42" s="40">
        <f>M41/D41*100</f>
        <v>25</v>
      </c>
      <c r="N42" s="40">
        <f>N41/D41*100</f>
        <v>6.25</v>
      </c>
      <c r="O42" s="40">
        <f>O41/D41*100</f>
        <v>31.25</v>
      </c>
      <c r="P42" s="40">
        <f>P41/D41*100</f>
        <v>6.25</v>
      </c>
      <c r="Q42" s="41">
        <f>Q41/D41*100</f>
        <v>6.25</v>
      </c>
      <c r="R42" s="42">
        <f>R41/D41*100</f>
        <v>75</v>
      </c>
      <c r="S42" s="43" t="s">
        <v>23</v>
      </c>
    </row>
    <row r="43" spans="2:19" x14ac:dyDescent="0.15">
      <c r="B43" s="71"/>
      <c r="C43" s="73"/>
      <c r="D43" s="44">
        <f>D41/D8*100</f>
        <v>0.97799511002444983</v>
      </c>
      <c r="E43" s="45" t="s">
        <v>26</v>
      </c>
      <c r="F43" s="45" t="s">
        <v>26</v>
      </c>
      <c r="G43" s="45" t="s">
        <v>26</v>
      </c>
      <c r="H43" s="45" t="s">
        <v>26</v>
      </c>
      <c r="I43" s="46">
        <f t="shared" ref="I43:R43" si="12">I41/I8*100</f>
        <v>1.3422818791946309</v>
      </c>
      <c r="J43" s="46">
        <f t="shared" si="12"/>
        <v>0.68493150684931503</v>
      </c>
      <c r="K43" s="46">
        <f t="shared" si="12"/>
        <v>0.56818181818181823</v>
      </c>
      <c r="L43" s="45" t="s">
        <v>26</v>
      </c>
      <c r="M43" s="46">
        <f t="shared" si="12"/>
        <v>2.547770700636943</v>
      </c>
      <c r="N43" s="46">
        <f t="shared" si="12"/>
        <v>0.57803468208092479</v>
      </c>
      <c r="O43" s="46">
        <f t="shared" si="12"/>
        <v>2.083333333333333</v>
      </c>
      <c r="P43" s="46">
        <f t="shared" si="12"/>
        <v>0.61728395061728392</v>
      </c>
      <c r="Q43" s="47">
        <f t="shared" si="12"/>
        <v>0.81967213114754101</v>
      </c>
      <c r="R43" s="48">
        <f t="shared" si="12"/>
        <v>1.405152224824356</v>
      </c>
      <c r="S43" s="49" t="s">
        <v>26</v>
      </c>
    </row>
    <row r="44" spans="2:19" x14ac:dyDescent="0.15">
      <c r="B44" s="71"/>
      <c r="C44" s="73" t="s">
        <v>38</v>
      </c>
      <c r="D44" s="34">
        <f>SUM(E44:Q44)+S44</f>
        <v>11</v>
      </c>
      <c r="E44" s="35">
        <v>0</v>
      </c>
      <c r="F44" s="35">
        <v>0</v>
      </c>
      <c r="G44" s="35">
        <v>0</v>
      </c>
      <c r="H44" s="35">
        <v>1</v>
      </c>
      <c r="I44" s="35">
        <v>1</v>
      </c>
      <c r="J44" s="35">
        <v>1</v>
      </c>
      <c r="K44" s="35">
        <v>3</v>
      </c>
      <c r="L44" s="35">
        <v>0</v>
      </c>
      <c r="M44" s="35">
        <v>2</v>
      </c>
      <c r="N44" s="35">
        <v>0</v>
      </c>
      <c r="O44" s="35">
        <v>1</v>
      </c>
      <c r="P44" s="35">
        <v>2</v>
      </c>
      <c r="Q44" s="36">
        <v>0</v>
      </c>
      <c r="R44" s="37">
        <f>SUM(M44:Q44)</f>
        <v>5</v>
      </c>
      <c r="S44" s="36">
        <v>0</v>
      </c>
    </row>
    <row r="45" spans="2:19" x14ac:dyDescent="0.15">
      <c r="B45" s="71"/>
      <c r="C45" s="73"/>
      <c r="D45" s="38" t="s">
        <v>22</v>
      </c>
      <c r="E45" s="39" t="s">
        <v>23</v>
      </c>
      <c r="F45" s="39" t="s">
        <v>23</v>
      </c>
      <c r="G45" s="39" t="s">
        <v>23</v>
      </c>
      <c r="H45" s="40">
        <f>H44/D44*100</f>
        <v>9.0909090909090917</v>
      </c>
      <c r="I45" s="40">
        <f>I44/D44*100</f>
        <v>9.0909090909090917</v>
      </c>
      <c r="J45" s="40">
        <f>J44/D44*100</f>
        <v>9.0909090909090917</v>
      </c>
      <c r="K45" s="40">
        <f>K44/D44*100</f>
        <v>27.27272727272727</v>
      </c>
      <c r="L45" s="39" t="s">
        <v>23</v>
      </c>
      <c r="M45" s="40">
        <f>M44/D44*100</f>
        <v>18.181818181818183</v>
      </c>
      <c r="N45" s="39" t="s">
        <v>23</v>
      </c>
      <c r="O45" s="40">
        <f>O44/D44*100</f>
        <v>9.0909090909090917</v>
      </c>
      <c r="P45" s="40">
        <f>P44/D44*100</f>
        <v>18.181818181818183</v>
      </c>
      <c r="Q45" s="43" t="s">
        <v>23</v>
      </c>
      <c r="R45" s="42">
        <f>R44/D44*100</f>
        <v>45.454545454545453</v>
      </c>
      <c r="S45" s="43" t="s">
        <v>23</v>
      </c>
    </row>
    <row r="46" spans="2:19" x14ac:dyDescent="0.15">
      <c r="B46" s="71"/>
      <c r="C46" s="73"/>
      <c r="D46" s="44">
        <f>D44/D8*100</f>
        <v>0.67237163814180922</v>
      </c>
      <c r="E46" s="45" t="s">
        <v>26</v>
      </c>
      <c r="F46" s="45" t="s">
        <v>26</v>
      </c>
      <c r="G46" s="45" t="s">
        <v>26</v>
      </c>
      <c r="H46" s="46">
        <f t="shared" ref="H46:R46" si="13">H44/H8*100</f>
        <v>1.0309278350515463</v>
      </c>
      <c r="I46" s="46">
        <f t="shared" si="13"/>
        <v>0.67114093959731547</v>
      </c>
      <c r="J46" s="46">
        <f t="shared" si="13"/>
        <v>0.68493150684931503</v>
      </c>
      <c r="K46" s="46">
        <f t="shared" si="13"/>
        <v>1.7045454545454544</v>
      </c>
      <c r="L46" s="45" t="s">
        <v>26</v>
      </c>
      <c r="M46" s="46">
        <f t="shared" si="13"/>
        <v>1.2738853503184715</v>
      </c>
      <c r="N46" s="45" t="s">
        <v>26</v>
      </c>
      <c r="O46" s="46">
        <f t="shared" si="13"/>
        <v>0.41666666666666669</v>
      </c>
      <c r="P46" s="46">
        <f t="shared" si="13"/>
        <v>1.2345679012345678</v>
      </c>
      <c r="Q46" s="49" t="s">
        <v>26</v>
      </c>
      <c r="R46" s="48">
        <f t="shared" si="13"/>
        <v>0.58548009367681508</v>
      </c>
      <c r="S46" s="49" t="s">
        <v>26</v>
      </c>
    </row>
    <row r="47" spans="2:19" x14ac:dyDescent="0.15">
      <c r="B47" s="71"/>
      <c r="C47" s="73" t="s">
        <v>39</v>
      </c>
      <c r="D47" s="34">
        <f>SUM(E47:Q47)+S47</f>
        <v>3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2</v>
      </c>
      <c r="P47" s="35">
        <v>1</v>
      </c>
      <c r="Q47" s="36">
        <v>0</v>
      </c>
      <c r="R47" s="37">
        <f>SUM(M47:Q47)</f>
        <v>3</v>
      </c>
      <c r="S47" s="36">
        <v>0</v>
      </c>
    </row>
    <row r="48" spans="2:19" x14ac:dyDescent="0.15">
      <c r="B48" s="71"/>
      <c r="C48" s="73"/>
      <c r="D48" s="38" t="s">
        <v>22</v>
      </c>
      <c r="E48" s="39" t="s">
        <v>23</v>
      </c>
      <c r="F48" s="39" t="s">
        <v>23</v>
      </c>
      <c r="G48" s="39" t="s">
        <v>23</v>
      </c>
      <c r="H48" s="39" t="s">
        <v>23</v>
      </c>
      <c r="I48" s="39" t="s">
        <v>23</v>
      </c>
      <c r="J48" s="39" t="s">
        <v>23</v>
      </c>
      <c r="K48" s="39" t="s">
        <v>23</v>
      </c>
      <c r="L48" s="39" t="s">
        <v>23</v>
      </c>
      <c r="M48" s="39" t="s">
        <v>23</v>
      </c>
      <c r="N48" s="39" t="s">
        <v>23</v>
      </c>
      <c r="O48" s="40">
        <f>O47/D47*100</f>
        <v>66.666666666666657</v>
      </c>
      <c r="P48" s="40">
        <f>P47/D47*100</f>
        <v>33.333333333333329</v>
      </c>
      <c r="Q48" s="43" t="s">
        <v>23</v>
      </c>
      <c r="R48" s="42">
        <f>R47/D47*100</f>
        <v>100</v>
      </c>
      <c r="S48" s="43" t="s">
        <v>23</v>
      </c>
    </row>
    <row r="49" spans="2:19" x14ac:dyDescent="0.15">
      <c r="B49" s="71"/>
      <c r="C49" s="73"/>
      <c r="D49" s="44">
        <f>D47/D8*100</f>
        <v>0.18337408312958436</v>
      </c>
      <c r="E49" s="45" t="s">
        <v>26</v>
      </c>
      <c r="F49" s="45" t="s">
        <v>26</v>
      </c>
      <c r="G49" s="45" t="s">
        <v>26</v>
      </c>
      <c r="H49" s="45" t="s">
        <v>26</v>
      </c>
      <c r="I49" s="45" t="s">
        <v>26</v>
      </c>
      <c r="J49" s="45" t="s">
        <v>26</v>
      </c>
      <c r="K49" s="45" t="s">
        <v>26</v>
      </c>
      <c r="L49" s="45" t="s">
        <v>26</v>
      </c>
      <c r="M49" s="45" t="s">
        <v>26</v>
      </c>
      <c r="N49" s="45" t="s">
        <v>26</v>
      </c>
      <c r="O49" s="46">
        <f t="shared" ref="O49:R49" si="14">O47/O8*100</f>
        <v>0.83333333333333337</v>
      </c>
      <c r="P49" s="46">
        <f t="shared" si="14"/>
        <v>0.61728395061728392</v>
      </c>
      <c r="Q49" s="49" t="s">
        <v>26</v>
      </c>
      <c r="R49" s="48">
        <f t="shared" si="14"/>
        <v>0.35128805620608899</v>
      </c>
      <c r="S49" s="49" t="s">
        <v>26</v>
      </c>
    </row>
    <row r="50" spans="2:19" x14ac:dyDescent="0.15">
      <c r="B50" s="71"/>
      <c r="C50" s="73" t="s">
        <v>40</v>
      </c>
      <c r="D50" s="34">
        <f>SUM(E50:Q50)+S50</f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6">
        <v>0</v>
      </c>
      <c r="R50" s="37">
        <f>SUM(M50:Q50)</f>
        <v>0</v>
      </c>
      <c r="S50" s="36">
        <v>0</v>
      </c>
    </row>
    <row r="51" spans="2:19" x14ac:dyDescent="0.15">
      <c r="B51" s="71"/>
      <c r="C51" s="73"/>
      <c r="D51" s="38" t="s">
        <v>23</v>
      </c>
      <c r="E51" s="39" t="s">
        <v>23</v>
      </c>
      <c r="F51" s="39" t="s">
        <v>23</v>
      </c>
      <c r="G51" s="39" t="s">
        <v>23</v>
      </c>
      <c r="H51" s="39" t="s">
        <v>23</v>
      </c>
      <c r="I51" s="39" t="s">
        <v>23</v>
      </c>
      <c r="J51" s="39" t="s">
        <v>23</v>
      </c>
      <c r="K51" s="39" t="s">
        <v>23</v>
      </c>
      <c r="L51" s="39" t="s">
        <v>23</v>
      </c>
      <c r="M51" s="39" t="s">
        <v>23</v>
      </c>
      <c r="N51" s="39" t="s">
        <v>23</v>
      </c>
      <c r="O51" s="39" t="s">
        <v>23</v>
      </c>
      <c r="P51" s="39" t="s">
        <v>23</v>
      </c>
      <c r="Q51" s="43" t="s">
        <v>23</v>
      </c>
      <c r="R51" s="54" t="s">
        <v>23</v>
      </c>
      <c r="S51" s="43" t="s">
        <v>23</v>
      </c>
    </row>
    <row r="52" spans="2:19" x14ac:dyDescent="0.15">
      <c r="B52" s="71"/>
      <c r="C52" s="73"/>
      <c r="D52" s="55" t="s">
        <v>26</v>
      </c>
      <c r="E52" s="45" t="s">
        <v>26</v>
      </c>
      <c r="F52" s="45" t="s">
        <v>26</v>
      </c>
      <c r="G52" s="45" t="s">
        <v>26</v>
      </c>
      <c r="H52" s="45" t="s">
        <v>26</v>
      </c>
      <c r="I52" s="45" t="s">
        <v>26</v>
      </c>
      <c r="J52" s="45" t="s">
        <v>26</v>
      </c>
      <c r="K52" s="45" t="s">
        <v>26</v>
      </c>
      <c r="L52" s="45" t="s">
        <v>26</v>
      </c>
      <c r="M52" s="45" t="s">
        <v>26</v>
      </c>
      <c r="N52" s="45" t="s">
        <v>26</v>
      </c>
      <c r="O52" s="45" t="s">
        <v>26</v>
      </c>
      <c r="P52" s="45" t="s">
        <v>26</v>
      </c>
      <c r="Q52" s="49" t="s">
        <v>26</v>
      </c>
      <c r="R52" s="56" t="s">
        <v>26</v>
      </c>
      <c r="S52" s="49" t="s">
        <v>26</v>
      </c>
    </row>
    <row r="53" spans="2:19" x14ac:dyDescent="0.15">
      <c r="B53" s="71"/>
      <c r="C53" s="72" t="s">
        <v>41</v>
      </c>
      <c r="D53" s="34">
        <f>SUM(E53:Q53)+S53</f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6">
        <v>0</v>
      </c>
      <c r="R53" s="37">
        <f>SUM(M53:Q53)</f>
        <v>0</v>
      </c>
      <c r="S53" s="36">
        <v>0</v>
      </c>
    </row>
    <row r="54" spans="2:19" x14ac:dyDescent="0.15">
      <c r="B54" s="71"/>
      <c r="C54" s="73"/>
      <c r="D54" s="38" t="s">
        <v>23</v>
      </c>
      <c r="E54" s="39" t="s">
        <v>23</v>
      </c>
      <c r="F54" s="39" t="s">
        <v>23</v>
      </c>
      <c r="G54" s="39" t="s">
        <v>23</v>
      </c>
      <c r="H54" s="39" t="s">
        <v>23</v>
      </c>
      <c r="I54" s="39" t="s">
        <v>23</v>
      </c>
      <c r="J54" s="39" t="s">
        <v>23</v>
      </c>
      <c r="K54" s="39" t="s">
        <v>23</v>
      </c>
      <c r="L54" s="39" t="s">
        <v>23</v>
      </c>
      <c r="M54" s="39" t="s">
        <v>23</v>
      </c>
      <c r="N54" s="39" t="s">
        <v>23</v>
      </c>
      <c r="O54" s="39" t="s">
        <v>23</v>
      </c>
      <c r="P54" s="39" t="s">
        <v>23</v>
      </c>
      <c r="Q54" s="43" t="s">
        <v>23</v>
      </c>
      <c r="R54" s="54" t="s">
        <v>23</v>
      </c>
      <c r="S54" s="43" t="s">
        <v>23</v>
      </c>
    </row>
    <row r="55" spans="2:19" x14ac:dyDescent="0.15">
      <c r="B55" s="71"/>
      <c r="C55" s="73"/>
      <c r="D55" s="55" t="s">
        <v>26</v>
      </c>
      <c r="E55" s="45" t="s">
        <v>26</v>
      </c>
      <c r="F55" s="45" t="s">
        <v>26</v>
      </c>
      <c r="G55" s="45" t="s">
        <v>26</v>
      </c>
      <c r="H55" s="45" t="s">
        <v>26</v>
      </c>
      <c r="I55" s="45" t="s">
        <v>26</v>
      </c>
      <c r="J55" s="45" t="s">
        <v>26</v>
      </c>
      <c r="K55" s="45" t="s">
        <v>26</v>
      </c>
      <c r="L55" s="45" t="s">
        <v>26</v>
      </c>
      <c r="M55" s="45" t="s">
        <v>26</v>
      </c>
      <c r="N55" s="45" t="s">
        <v>26</v>
      </c>
      <c r="O55" s="45" t="s">
        <v>26</v>
      </c>
      <c r="P55" s="45" t="s">
        <v>26</v>
      </c>
      <c r="Q55" s="49" t="s">
        <v>26</v>
      </c>
      <c r="R55" s="56" t="s">
        <v>26</v>
      </c>
      <c r="S55" s="49" t="s">
        <v>26</v>
      </c>
    </row>
    <row r="56" spans="2:19" x14ac:dyDescent="0.15">
      <c r="B56" s="63" t="s">
        <v>42</v>
      </c>
      <c r="C56" s="64"/>
      <c r="D56" s="24">
        <f>SUM(E56:Q56)+S56</f>
        <v>8</v>
      </c>
      <c r="E56" s="25">
        <v>0</v>
      </c>
      <c r="F56" s="25">
        <v>0</v>
      </c>
      <c r="G56" s="25">
        <v>0</v>
      </c>
      <c r="H56" s="25">
        <v>0</v>
      </c>
      <c r="I56" s="25">
        <v>1</v>
      </c>
      <c r="J56" s="25">
        <v>1</v>
      </c>
      <c r="K56" s="25">
        <v>1</v>
      </c>
      <c r="L56" s="25">
        <v>1</v>
      </c>
      <c r="M56" s="25">
        <v>0</v>
      </c>
      <c r="N56" s="25">
        <v>1</v>
      </c>
      <c r="O56" s="25">
        <v>1</v>
      </c>
      <c r="P56" s="25">
        <v>1</v>
      </c>
      <c r="Q56" s="26">
        <v>1</v>
      </c>
      <c r="R56" s="27">
        <f>SUM(M56:Q56)</f>
        <v>4</v>
      </c>
      <c r="S56" s="26">
        <v>0</v>
      </c>
    </row>
    <row r="57" spans="2:19" x14ac:dyDescent="0.15">
      <c r="B57" s="65"/>
      <c r="C57" s="64"/>
      <c r="D57" s="15" t="s">
        <v>22</v>
      </c>
      <c r="E57" s="28" t="s">
        <v>23</v>
      </c>
      <c r="F57" s="28" t="s">
        <v>23</v>
      </c>
      <c r="G57" s="28" t="s">
        <v>23</v>
      </c>
      <c r="H57" s="28" t="s">
        <v>23</v>
      </c>
      <c r="I57" s="16">
        <f>I56/D56*100</f>
        <v>12.5</v>
      </c>
      <c r="J57" s="16">
        <f>J56/D56*100</f>
        <v>12.5</v>
      </c>
      <c r="K57" s="16">
        <f>K56/D56*100</f>
        <v>12.5</v>
      </c>
      <c r="L57" s="16">
        <f>L56/D56*100</f>
        <v>12.5</v>
      </c>
      <c r="M57" s="28" t="s">
        <v>23</v>
      </c>
      <c r="N57" s="16">
        <f>N56/D56*100</f>
        <v>12.5</v>
      </c>
      <c r="O57" s="16">
        <f>O56/D56*100</f>
        <v>12.5</v>
      </c>
      <c r="P57" s="16">
        <f>P56/D56*100</f>
        <v>12.5</v>
      </c>
      <c r="Q57" s="17">
        <f>Q56/D56*100</f>
        <v>12.5</v>
      </c>
      <c r="R57" s="18">
        <f>R56/D56*100</f>
        <v>50</v>
      </c>
      <c r="S57" s="19" t="s">
        <v>23</v>
      </c>
    </row>
    <row r="58" spans="2:19" ht="12.75" thickBot="1" x14ac:dyDescent="0.2">
      <c r="B58" s="66"/>
      <c r="C58" s="67"/>
      <c r="D58" s="57">
        <f>D56/D8*100</f>
        <v>0.48899755501222492</v>
      </c>
      <c r="E58" s="58" t="s">
        <v>26</v>
      </c>
      <c r="F58" s="58" t="s">
        <v>26</v>
      </c>
      <c r="G58" s="58" t="s">
        <v>26</v>
      </c>
      <c r="H58" s="58" t="s">
        <v>26</v>
      </c>
      <c r="I58" s="59">
        <f t="shared" ref="I58:R58" si="15">I56/I8*100</f>
        <v>0.67114093959731547</v>
      </c>
      <c r="J58" s="59">
        <f t="shared" si="15"/>
        <v>0.68493150684931503</v>
      </c>
      <c r="K58" s="59">
        <f t="shared" si="15"/>
        <v>0.56818181818181823</v>
      </c>
      <c r="L58" s="59">
        <f t="shared" si="15"/>
        <v>0.76335877862595414</v>
      </c>
      <c r="M58" s="58" t="s">
        <v>26</v>
      </c>
      <c r="N58" s="59">
        <f t="shared" si="15"/>
        <v>0.57803468208092479</v>
      </c>
      <c r="O58" s="59">
        <f t="shared" si="15"/>
        <v>0.41666666666666669</v>
      </c>
      <c r="P58" s="59">
        <f t="shared" si="15"/>
        <v>0.61728395061728392</v>
      </c>
      <c r="Q58" s="60">
        <f t="shared" si="15"/>
        <v>0.81967213114754101</v>
      </c>
      <c r="R58" s="61">
        <f t="shared" si="15"/>
        <v>0.46838407494145201</v>
      </c>
      <c r="S58" s="62" t="s">
        <v>26</v>
      </c>
    </row>
    <row r="59" spans="2:19" ht="12.75" thickTop="1" x14ac:dyDescent="0.15"/>
    <row r="60" spans="2:19" x14ac:dyDescent="0.15">
      <c r="B60" s="2" t="s">
        <v>43</v>
      </c>
    </row>
  </sheetData>
  <mergeCells count="19">
    <mergeCell ref="B23:B28"/>
    <mergeCell ref="C23:C25"/>
    <mergeCell ref="C26:C28"/>
    <mergeCell ref="B8:C10"/>
    <mergeCell ref="B11:C13"/>
    <mergeCell ref="B14:C16"/>
    <mergeCell ref="B17:C19"/>
    <mergeCell ref="B20:C22"/>
    <mergeCell ref="B56:C58"/>
    <mergeCell ref="B29:C31"/>
    <mergeCell ref="B32:C34"/>
    <mergeCell ref="B35:C37"/>
    <mergeCell ref="B38:C40"/>
    <mergeCell ref="B41:B55"/>
    <mergeCell ref="C41:C43"/>
    <mergeCell ref="C44:C46"/>
    <mergeCell ref="C47:C49"/>
    <mergeCell ref="C50:C52"/>
    <mergeCell ref="C53:C55"/>
  </mergeCells>
  <phoneticPr fontId="2"/>
  <pageMargins left="0.7" right="0.7" top="0.75" bottom="0.75" header="0.3" footer="0.3"/>
  <pageSetup paperSize="9" orientation="portrait" r:id="rId1"/>
  <ignoredErrors>
    <ignoredError sqref="D9: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第６表の２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2019-02-14T10:11:00Z</dcterms:created>
  <dcterms:modified xsi:type="dcterms:W3CDTF">2019-02-14T10:11:04Z</dcterms:modified>
</cp:coreProperties>
</file>