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５表の３" sheetId="1" r:id="rId1"/>
  </sheets>
  <calcPr calcId="145621"/>
</workbook>
</file>

<file path=xl/calcChain.xml><?xml version="1.0" encoding="utf-8"?>
<calcChain xmlns="http://schemas.openxmlformats.org/spreadsheetml/2006/main">
  <c r="X102" i="1" l="1"/>
  <c r="W102" i="1"/>
  <c r="O102" i="1"/>
  <c r="M102" i="1"/>
  <c r="L102" i="1"/>
  <c r="H102" i="1"/>
  <c r="F102" i="1"/>
  <c r="E102" i="1"/>
  <c r="D101" i="1"/>
  <c r="U102" i="1" s="1"/>
  <c r="M99" i="1"/>
  <c r="D98" i="1"/>
  <c r="D95" i="1"/>
  <c r="H93" i="1"/>
  <c r="G93" i="1"/>
  <c r="E93" i="1"/>
  <c r="D92" i="1"/>
  <c r="K93" i="1" s="1"/>
  <c r="K91" i="1"/>
  <c r="W90" i="1"/>
  <c r="G90" i="1"/>
  <c r="F90" i="1"/>
  <c r="E90" i="1"/>
  <c r="D89" i="1"/>
  <c r="K90" i="1" s="1"/>
  <c r="E88" i="1"/>
  <c r="E87" i="1"/>
  <c r="D86" i="1"/>
  <c r="P84" i="1"/>
  <c r="L84" i="1"/>
  <c r="F84" i="1"/>
  <c r="Y83" i="1"/>
  <c r="X83" i="1"/>
  <c r="W83" i="1"/>
  <c r="W84" i="1" s="1"/>
  <c r="V83" i="1"/>
  <c r="U83" i="1"/>
  <c r="T83" i="1"/>
  <c r="S83" i="1"/>
  <c r="R83" i="1"/>
  <c r="Q83" i="1"/>
  <c r="P83" i="1"/>
  <c r="P85" i="1" s="1"/>
  <c r="O83" i="1"/>
  <c r="N83" i="1"/>
  <c r="M83" i="1"/>
  <c r="M85" i="1" s="1"/>
  <c r="L83" i="1"/>
  <c r="L85" i="1" s="1"/>
  <c r="K83" i="1"/>
  <c r="J83" i="1"/>
  <c r="I83" i="1"/>
  <c r="H83" i="1"/>
  <c r="G83" i="1"/>
  <c r="G84" i="1" s="1"/>
  <c r="F83" i="1"/>
  <c r="E83" i="1"/>
  <c r="D83" i="1"/>
  <c r="W81" i="1"/>
  <c r="K81" i="1"/>
  <c r="G81" i="1"/>
  <c r="E81" i="1"/>
  <c r="D80" i="1"/>
  <c r="J81" i="1" s="1"/>
  <c r="D77" i="1"/>
  <c r="K76" i="1"/>
  <c r="N75" i="1"/>
  <c r="K75" i="1"/>
  <c r="E75" i="1"/>
  <c r="D74" i="1"/>
  <c r="K72" i="1"/>
  <c r="F72" i="1"/>
  <c r="E72" i="1"/>
  <c r="D71" i="1"/>
  <c r="G69" i="1"/>
  <c r="D68" i="1"/>
  <c r="K66" i="1"/>
  <c r="J66" i="1"/>
  <c r="I66" i="1"/>
  <c r="G66" i="1"/>
  <c r="F66" i="1"/>
  <c r="E66" i="1"/>
  <c r="D65" i="1"/>
  <c r="W66" i="1" s="1"/>
  <c r="H64" i="1"/>
  <c r="M63" i="1"/>
  <c r="K63" i="1"/>
  <c r="J63" i="1"/>
  <c r="H63" i="1"/>
  <c r="F63" i="1"/>
  <c r="E63" i="1"/>
  <c r="D62" i="1"/>
  <c r="D59" i="1"/>
  <c r="H58" i="1"/>
  <c r="J57" i="1"/>
  <c r="I57" i="1"/>
  <c r="F57" i="1"/>
  <c r="E57" i="1"/>
  <c r="D56" i="1"/>
  <c r="W57" i="1" s="1"/>
  <c r="J54" i="1"/>
  <c r="E54" i="1"/>
  <c r="D53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K52" i="1" s="1"/>
  <c r="J50" i="1"/>
  <c r="I50" i="1"/>
  <c r="H50" i="1"/>
  <c r="G50" i="1"/>
  <c r="F50" i="1"/>
  <c r="E50" i="1"/>
  <c r="K49" i="1"/>
  <c r="K48" i="1"/>
  <c r="F48" i="1"/>
  <c r="E48" i="1"/>
  <c r="D47" i="1"/>
  <c r="D44" i="1"/>
  <c r="D41" i="1"/>
  <c r="J39" i="1"/>
  <c r="D38" i="1"/>
  <c r="H36" i="1"/>
  <c r="D35" i="1"/>
  <c r="G33" i="1"/>
  <c r="F33" i="1"/>
  <c r="E33" i="1"/>
  <c r="D32" i="1"/>
  <c r="K33" i="1" s="1"/>
  <c r="W30" i="1"/>
  <c r="Y29" i="1"/>
  <c r="X29" i="1"/>
  <c r="W29" i="1"/>
  <c r="V29" i="1"/>
  <c r="U29" i="1"/>
  <c r="T29" i="1"/>
  <c r="T8" i="1" s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G31" i="1" s="1"/>
  <c r="F29" i="1"/>
  <c r="F31" i="1" s="1"/>
  <c r="E29" i="1"/>
  <c r="D29" i="1"/>
  <c r="F27" i="1"/>
  <c r="E27" i="1"/>
  <c r="D26" i="1"/>
  <c r="D23" i="1"/>
  <c r="U24" i="1" s="1"/>
  <c r="D20" i="1"/>
  <c r="H21" i="1" s="1"/>
  <c r="D17" i="1"/>
  <c r="F18" i="1" s="1"/>
  <c r="W15" i="1"/>
  <c r="U15" i="1"/>
  <c r="G15" i="1"/>
  <c r="F15" i="1"/>
  <c r="D14" i="1"/>
  <c r="U13" i="1"/>
  <c r="Y11" i="1"/>
  <c r="Y8" i="1" s="1"/>
  <c r="X11" i="1"/>
  <c r="W11" i="1"/>
  <c r="V11" i="1"/>
  <c r="V8" i="1" s="1"/>
  <c r="V16" i="1" s="1"/>
  <c r="U11" i="1"/>
  <c r="T11" i="1"/>
  <c r="S11" i="1"/>
  <c r="R11" i="1"/>
  <c r="R8" i="1" s="1"/>
  <c r="Q11" i="1"/>
  <c r="P11" i="1"/>
  <c r="O11" i="1"/>
  <c r="O8" i="1" s="1"/>
  <c r="N11" i="1"/>
  <c r="N8" i="1" s="1"/>
  <c r="N76" i="1" s="1"/>
  <c r="M11" i="1"/>
  <c r="L11" i="1"/>
  <c r="K11" i="1"/>
  <c r="J11" i="1"/>
  <c r="I11" i="1"/>
  <c r="I8" i="1" s="1"/>
  <c r="H11" i="1"/>
  <c r="G11" i="1"/>
  <c r="F11" i="1"/>
  <c r="F8" i="1" s="1"/>
  <c r="F73" i="1" s="1"/>
  <c r="E11" i="1"/>
  <c r="X8" i="1"/>
  <c r="X103" i="1" s="1"/>
  <c r="W8" i="1"/>
  <c r="U8" i="1"/>
  <c r="S8" i="1"/>
  <c r="Q8" i="1"/>
  <c r="P8" i="1"/>
  <c r="P97" i="1" s="1"/>
  <c r="M8" i="1"/>
  <c r="L8" i="1"/>
  <c r="K8" i="1"/>
  <c r="K100" i="1" s="1"/>
  <c r="H8" i="1"/>
  <c r="G8" i="1"/>
  <c r="G16" i="1" s="1"/>
  <c r="E8" i="1"/>
  <c r="E100" i="1" s="1"/>
  <c r="O97" i="1" l="1"/>
  <c r="O103" i="1"/>
  <c r="I64" i="1"/>
  <c r="I82" i="1"/>
  <c r="I58" i="1"/>
  <c r="I67" i="1"/>
  <c r="L103" i="1"/>
  <c r="L100" i="1"/>
  <c r="L19" i="1"/>
  <c r="W67" i="1"/>
  <c r="W40" i="1"/>
  <c r="W103" i="1"/>
  <c r="W55" i="1"/>
  <c r="F13" i="1"/>
  <c r="F16" i="1"/>
  <c r="W16" i="1"/>
  <c r="F19" i="1"/>
  <c r="G25" i="1"/>
  <c r="G52" i="1"/>
  <c r="G85" i="1"/>
  <c r="W85" i="1"/>
  <c r="P96" i="1"/>
  <c r="G96" i="1"/>
  <c r="O96" i="1"/>
  <c r="F96" i="1"/>
  <c r="L99" i="1"/>
  <c r="G99" i="1"/>
  <c r="W99" i="1"/>
  <c r="K99" i="1"/>
  <c r="F99" i="1"/>
  <c r="H100" i="1"/>
  <c r="H67" i="1"/>
  <c r="H37" i="1"/>
  <c r="H94" i="1"/>
  <c r="H22" i="1"/>
  <c r="M103" i="1"/>
  <c r="M100" i="1"/>
  <c r="W13" i="1"/>
  <c r="G13" i="1"/>
  <c r="V13" i="1"/>
  <c r="G24" i="1"/>
  <c r="E28" i="1"/>
  <c r="J30" i="1"/>
  <c r="F30" i="1"/>
  <c r="E34" i="1"/>
  <c r="W39" i="1"/>
  <c r="G39" i="1"/>
  <c r="K39" i="1"/>
  <c r="F39" i="1"/>
  <c r="E52" i="1"/>
  <c r="I52" i="1"/>
  <c r="H52" i="1"/>
  <c r="K64" i="1"/>
  <c r="K70" i="1"/>
  <c r="K85" i="1"/>
  <c r="W91" i="1"/>
  <c r="E96" i="1"/>
  <c r="E97" i="1"/>
  <c r="E99" i="1"/>
  <c r="P99" i="1"/>
  <c r="W12" i="1"/>
  <c r="H13" i="1"/>
  <c r="H15" i="1"/>
  <c r="V15" i="1"/>
  <c r="H16" i="1"/>
  <c r="L18" i="1"/>
  <c r="J24" i="1"/>
  <c r="F28" i="1"/>
  <c r="G30" i="1"/>
  <c r="F34" i="1"/>
  <c r="E39" i="1"/>
  <c r="E40" i="1"/>
  <c r="F52" i="1"/>
  <c r="W58" i="1"/>
  <c r="M64" i="1"/>
  <c r="E67" i="1"/>
  <c r="K69" i="1"/>
  <c r="W82" i="1"/>
  <c r="O85" i="1"/>
  <c r="O84" i="1"/>
  <c r="E94" i="1"/>
  <c r="H96" i="1"/>
  <c r="H97" i="1"/>
  <c r="H99" i="1"/>
  <c r="P100" i="1"/>
  <c r="H103" i="1"/>
  <c r="G97" i="1"/>
  <c r="G91" i="1"/>
  <c r="G58" i="1"/>
  <c r="G40" i="1"/>
  <c r="G100" i="1"/>
  <c r="G67" i="1"/>
  <c r="G34" i="1"/>
  <c r="F103" i="1"/>
  <c r="F97" i="1"/>
  <c r="F91" i="1"/>
  <c r="F58" i="1"/>
  <c r="F40" i="1"/>
  <c r="J8" i="1"/>
  <c r="W31" i="1"/>
  <c r="G70" i="1"/>
  <c r="G82" i="1"/>
  <c r="E85" i="1"/>
  <c r="E82" i="1"/>
  <c r="E76" i="1"/>
  <c r="E73" i="1"/>
  <c r="E64" i="1"/>
  <c r="E49" i="1"/>
  <c r="E31" i="1"/>
  <c r="E103" i="1"/>
  <c r="K94" i="1"/>
  <c r="K82" i="1"/>
  <c r="K58" i="1"/>
  <c r="K34" i="1"/>
  <c r="K67" i="1"/>
  <c r="K40" i="1"/>
  <c r="K103" i="1"/>
  <c r="U25" i="1"/>
  <c r="U16" i="1"/>
  <c r="U103" i="1"/>
  <c r="E13" i="1"/>
  <c r="D11" i="1"/>
  <c r="U12" i="1"/>
  <c r="J12" i="1"/>
  <c r="L13" i="1"/>
  <c r="E30" i="1"/>
  <c r="H31" i="1"/>
  <c r="H30" i="1"/>
  <c r="K30" i="1"/>
  <c r="K31" i="1"/>
  <c r="H39" i="1"/>
  <c r="H40" i="1"/>
  <c r="F49" i="1"/>
  <c r="W52" i="1"/>
  <c r="M52" i="1"/>
  <c r="E55" i="1"/>
  <c r="E58" i="1"/>
  <c r="F64" i="1"/>
  <c r="F67" i="1"/>
  <c r="K73" i="1"/>
  <c r="E84" i="1"/>
  <c r="H85" i="1"/>
  <c r="H84" i="1"/>
  <c r="K84" i="1"/>
  <c r="F85" i="1"/>
  <c r="E91" i="1"/>
  <c r="G94" i="1"/>
  <c r="K96" i="1"/>
  <c r="K97" i="1"/>
  <c r="J99" i="1"/>
  <c r="F100" i="1"/>
  <c r="W100" i="1"/>
  <c r="D50" i="1"/>
  <c r="W54" i="1"/>
  <c r="G57" i="1"/>
  <c r="K57" i="1"/>
  <c r="I63" i="1"/>
  <c r="H66" i="1"/>
  <c r="I81" i="1"/>
  <c r="M84" i="1"/>
  <c r="K102" i="1"/>
  <c r="H57" i="1"/>
  <c r="J84" i="1"/>
  <c r="H51" i="1" l="1"/>
  <c r="F51" i="1"/>
  <c r="I51" i="1"/>
  <c r="E51" i="1"/>
  <c r="J51" i="1"/>
  <c r="J64" i="1"/>
  <c r="J82" i="1"/>
  <c r="J58" i="1"/>
  <c r="J40" i="1"/>
  <c r="J9" i="1"/>
  <c r="J67" i="1"/>
  <c r="J25" i="1"/>
  <c r="J100" i="1"/>
  <c r="J55" i="1"/>
  <c r="G51" i="1"/>
  <c r="E12" i="1"/>
  <c r="H12" i="1"/>
  <c r="L12" i="1"/>
  <c r="J13" i="1"/>
  <c r="J52" i="1"/>
  <c r="J85" i="1"/>
  <c r="M51" i="1"/>
  <c r="V12" i="1"/>
  <c r="D8" i="1"/>
  <c r="F12" i="1"/>
  <c r="K51" i="1"/>
  <c r="J31" i="1"/>
  <c r="G12" i="1"/>
  <c r="W51" i="1"/>
  <c r="D94" i="1" l="1"/>
  <c r="D67" i="1"/>
  <c r="D34" i="1"/>
  <c r="D88" i="1"/>
  <c r="D22" i="1"/>
  <c r="D19" i="1"/>
  <c r="D91" i="1"/>
  <c r="D58" i="1"/>
  <c r="D103" i="1"/>
  <c r="V9" i="1"/>
  <c r="I9" i="1"/>
  <c r="G9" i="1"/>
  <c r="M9" i="1"/>
  <c r="D40" i="1"/>
  <c r="D28" i="1"/>
  <c r="U9" i="1"/>
  <c r="D49" i="1"/>
  <c r="D85" i="1"/>
  <c r="O9" i="1"/>
  <c r="D97" i="1"/>
  <c r="N9" i="1"/>
  <c r="D16" i="1"/>
  <c r="D55" i="1"/>
  <c r="D37" i="1"/>
  <c r="D100" i="1"/>
  <c r="W9" i="1"/>
  <c r="X9" i="1"/>
  <c r="D70" i="1"/>
  <c r="D64" i="1"/>
  <c r="E9" i="1"/>
  <c r="F9" i="1"/>
  <c r="D25" i="1"/>
  <c r="K9" i="1"/>
  <c r="D82" i="1"/>
  <c r="L9" i="1"/>
  <c r="H9" i="1"/>
  <c r="D73" i="1"/>
  <c r="D76" i="1"/>
  <c r="P9" i="1"/>
  <c r="D31" i="1"/>
  <c r="D52" i="1"/>
  <c r="D13" i="1"/>
</calcChain>
</file>

<file path=xl/sharedStrings.xml><?xml version="1.0" encoding="utf-8"?>
<sst xmlns="http://schemas.openxmlformats.org/spreadsheetml/2006/main" count="1142" uniqueCount="64">
  <si>
    <t>労働災害原因要素の分析</t>
  </si>
  <si>
    <t>平成27年　陸上貨物運送業，港湾荷役業，林業</t>
    <phoneticPr fontId="2"/>
  </si>
  <si>
    <t>作業の種類別・事故の型別死傷者数(港湾運送業)</t>
    <phoneticPr fontId="2"/>
  </si>
  <si>
    <t>第5表の3 作業の種類別・事故の型別死傷者数(港湾運送業) (平成27年，休業4日以上，単位：人)</t>
    <phoneticPr fontId="2"/>
  </si>
  <si>
    <t>作業の種類別</t>
    <phoneticPr fontId="2"/>
  </si>
  <si>
    <t>事故の型別</t>
  </si>
  <si>
    <t>合計</t>
  </si>
  <si>
    <t>墜落、転落</t>
  </si>
  <si>
    <t>転倒</t>
  </si>
  <si>
    <t>激突</t>
  </si>
  <si>
    <t>飛来、落下</t>
  </si>
  <si>
    <t>崩壊、倒壊</t>
  </si>
  <si>
    <t>激突され</t>
  </si>
  <si>
    <t>はさまれ、巻き込まれ</t>
    <phoneticPr fontId="2"/>
  </si>
  <si>
    <t>切れ、こすれ</t>
    <phoneticPr fontId="2"/>
  </si>
  <si>
    <t>踏み抜き</t>
  </si>
  <si>
    <t>おぼれ</t>
  </si>
  <si>
    <t>高温・低温の物との接触</t>
    <phoneticPr fontId="2"/>
  </si>
  <si>
    <t>有害物等との接触</t>
    <phoneticPr fontId="2"/>
  </si>
  <si>
    <t>感電</t>
  </si>
  <si>
    <t>爆発</t>
  </si>
  <si>
    <t>破裂</t>
  </si>
  <si>
    <t>火災</t>
  </si>
  <si>
    <t>交通事故
（道路）</t>
    <phoneticPr fontId="2"/>
  </si>
  <si>
    <t>交通事故
（その他）</t>
    <phoneticPr fontId="2"/>
  </si>
  <si>
    <t>動作の反動、無理な動作</t>
    <phoneticPr fontId="2"/>
  </si>
  <si>
    <t>その他</t>
  </si>
  <si>
    <t>分類不能</t>
  </si>
  <si>
    <t>(100)</t>
    <phoneticPr fontId="2"/>
  </si>
  <si>
    <t>(-)</t>
  </si>
  <si>
    <t>((100))</t>
    <phoneticPr fontId="2"/>
  </si>
  <si>
    <t>((100))</t>
  </si>
  <si>
    <t>((-))</t>
  </si>
  <si>
    <t>運行作業</t>
  </si>
  <si>
    <t>貨物自動車運行作業</t>
  </si>
  <si>
    <t>特殊自動車運行作業</t>
  </si>
  <si>
    <t>移動式クレーン、フォークリフト等
の荷役機械の運行作業</t>
    <phoneticPr fontId="2"/>
  </si>
  <si>
    <t>乗用車等の運行作業</t>
  </si>
  <si>
    <t>自動車等の運行のための
合図誘導の作業</t>
    <phoneticPr fontId="2"/>
  </si>
  <si>
    <t>荷役機械運転作業</t>
  </si>
  <si>
    <t>クレーン運転作業</t>
  </si>
  <si>
    <t>移動式クレーン運転作業</t>
  </si>
  <si>
    <t>フォークリフト運転作業</t>
  </si>
  <si>
    <t>揚貨装置運転作業</t>
  </si>
  <si>
    <t>その他の荷役機械の運転作業</t>
  </si>
  <si>
    <t>荷役機械の運転のための
合図誘導の作業</t>
    <phoneticPr fontId="2"/>
  </si>
  <si>
    <t>人力荷役作業</t>
  </si>
  <si>
    <t>はい付け、はいくずし作業</t>
  </si>
  <si>
    <t>積み卸し作業</t>
  </si>
  <si>
    <t>取扱い運搬作業</t>
  </si>
  <si>
    <t>玉掛作業</t>
  </si>
  <si>
    <t>ロープ掛け、ロープ解きまたは
シート掛け、シートはずし作業</t>
    <phoneticPr fontId="2"/>
  </si>
  <si>
    <t>手動の運搬機、揚重機作業</t>
    <phoneticPr fontId="2"/>
  </si>
  <si>
    <t>その他の人力荷役作業</t>
  </si>
  <si>
    <t>はしけ作業</t>
  </si>
  <si>
    <t>いかだ作業</t>
  </si>
  <si>
    <t>段取り作業</t>
  </si>
  <si>
    <t>関連作業</t>
  </si>
  <si>
    <t>荷造り包装作業</t>
  </si>
  <si>
    <t>検数・検量作業</t>
  </si>
  <si>
    <t>車両等の整備作業</t>
  </si>
  <si>
    <t>清掃作業</t>
  </si>
  <si>
    <t>その他の関連作業</t>
  </si>
  <si>
    <t>( )数字は事故の型別の割合(％)を、(( ))数字は作業の種類別の割合(％)を示す。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</si>
</sst>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(#,##0.0\)"/>
    <numFmt numFmtId="177" formatCode="\(\(#,##0.0\)\)"/>
  </numFmts>
  <fonts count="5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6FC7D"/>
        <bgColor indexed="64"/>
      </patternFill>
    </fill>
    <fill>
      <patternFill patternType="solid">
        <fgColor rgb="FFDFDF00"/>
        <bgColor indexed="64"/>
      </patternFill>
    </fill>
    <fill>
      <patternFill patternType="solid">
        <fgColor rgb="FFFAFDAE"/>
        <bgColor indexed="64"/>
      </patternFill>
    </fill>
  </fills>
  <borders count="19">
    <border>
      <left/>
      <right/>
      <top/>
      <bottom/>
      <diagonal/>
    </border>
    <border>
      <left style="thick">
        <color rgb="FFB0B000"/>
      </left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n">
        <color rgb="FFB0B000"/>
      </left>
      <right style="thick">
        <color rgb="FFB0B000"/>
      </right>
      <top style="thick">
        <color rgb="FFB0B000"/>
      </top>
      <bottom style="thick">
        <color rgb="FFB0B000"/>
      </bottom>
      <diagonal/>
    </border>
    <border>
      <left/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n">
        <color rgb="FFB0B000"/>
      </left>
      <right style="thin">
        <color rgb="FFB0B000"/>
      </right>
      <top style="thick">
        <color rgb="FFB0B000"/>
      </top>
      <bottom style="thick">
        <color rgb="FFB0B000"/>
      </bottom>
      <diagonal/>
    </border>
    <border>
      <left style="thick">
        <color rgb="FFB0B000"/>
      </left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/>
      <bottom style="thin">
        <color rgb="FFB0B000"/>
      </bottom>
      <diagonal/>
    </border>
    <border>
      <left/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n">
        <color rgb="FFB0B000"/>
      </right>
      <top/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n">
        <color rgb="FFB0B000"/>
      </bottom>
      <diagonal/>
    </border>
    <border>
      <left/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n">
        <color rgb="FFB0B000"/>
      </top>
      <bottom/>
      <diagonal/>
    </border>
    <border>
      <left style="thin">
        <color rgb="FFB0B000"/>
      </left>
      <right style="thick">
        <color rgb="FFB0B000"/>
      </right>
      <top style="thin">
        <color rgb="FFB0B000"/>
      </top>
      <bottom/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ck">
        <color rgb="FFB0B000"/>
      </bottom>
      <diagonal/>
    </border>
    <border>
      <left/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vertical="center" textRotation="255"/>
    </xf>
    <xf numFmtId="0" fontId="1" fillId="3" borderId="2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6" xfId="0" applyFont="1" applyFill="1" applyBorder="1">
      <alignment vertical="center"/>
    </xf>
    <xf numFmtId="49" fontId="1" fillId="2" borderId="11" xfId="0" applyNumberFormat="1" applyFont="1" applyFill="1" applyBorder="1" applyAlignment="1">
      <alignment horizontal="right" vertical="center"/>
    </xf>
    <xf numFmtId="176" fontId="3" fillId="2" borderId="12" xfId="0" applyNumberFormat="1" applyFont="1" applyFill="1" applyBorder="1">
      <alignment vertical="center"/>
    </xf>
    <xf numFmtId="176" fontId="3" fillId="2" borderId="12" xfId="0" applyNumberFormat="1" applyFont="1" applyFill="1" applyBorder="1" applyAlignment="1">
      <alignment horizontal="right" vertical="center"/>
    </xf>
    <xf numFmtId="176" fontId="3" fillId="2" borderId="10" xfId="0" applyNumberFormat="1" applyFont="1" applyFill="1" applyBorder="1" applyAlignment="1">
      <alignment horizontal="right" vertical="center"/>
    </xf>
    <xf numFmtId="0" fontId="1" fillId="2" borderId="11" xfId="0" applyNumberFormat="1" applyFont="1" applyFill="1" applyBorder="1" applyAlignment="1">
      <alignment horizontal="right" vertical="center"/>
    </xf>
    <xf numFmtId="0" fontId="3" fillId="2" borderId="12" xfId="0" applyNumberFormat="1" applyFont="1" applyFill="1" applyBorder="1" applyAlignment="1">
      <alignment horizontal="right" vertical="center"/>
    </xf>
    <xf numFmtId="0" fontId="3" fillId="2" borderId="10" xfId="0" applyNumberFormat="1" applyFont="1" applyFill="1" applyBorder="1" applyAlignment="1">
      <alignment horizontal="right" vertical="center"/>
    </xf>
    <xf numFmtId="0" fontId="1" fillId="2" borderId="11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0" xfId="0" applyFont="1" applyFill="1" applyBorder="1">
      <alignment vertical="center"/>
    </xf>
    <xf numFmtId="177" fontId="1" fillId="2" borderId="11" xfId="0" applyNumberFormat="1" applyFont="1" applyFill="1" applyBorder="1">
      <alignment vertical="center"/>
    </xf>
    <xf numFmtId="177" fontId="3" fillId="2" borderId="12" xfId="0" applyNumberFormat="1" applyFont="1" applyFill="1" applyBorder="1">
      <alignment vertical="center"/>
    </xf>
    <xf numFmtId="177" fontId="3" fillId="2" borderId="10" xfId="0" applyNumberFormat="1" applyFont="1" applyFill="1" applyBorder="1" applyAlignment="1">
      <alignment horizontal="right" vertical="center"/>
    </xf>
    <xf numFmtId="0" fontId="1" fillId="4" borderId="11" xfId="0" applyFont="1" applyFill="1" applyBorder="1">
      <alignment vertical="center"/>
    </xf>
    <xf numFmtId="0" fontId="3" fillId="4" borderId="12" xfId="0" applyFont="1" applyFill="1" applyBorder="1">
      <alignment vertical="center"/>
    </xf>
    <xf numFmtId="0" fontId="3" fillId="4" borderId="10" xfId="0" applyFont="1" applyFill="1" applyBorder="1">
      <alignment vertical="center"/>
    </xf>
    <xf numFmtId="49" fontId="1" fillId="4" borderId="11" xfId="0" applyNumberFormat="1" applyFont="1" applyFill="1" applyBorder="1" applyAlignment="1">
      <alignment horizontal="right" vertical="center"/>
    </xf>
    <xf numFmtId="176" fontId="3" fillId="4" borderId="12" xfId="0" applyNumberFormat="1" applyFont="1" applyFill="1" applyBorder="1" applyAlignment="1">
      <alignment horizontal="right" vertical="center"/>
    </xf>
    <xf numFmtId="176" fontId="3" fillId="4" borderId="12" xfId="0" applyNumberFormat="1" applyFont="1" applyFill="1" applyBorder="1">
      <alignment vertical="center"/>
    </xf>
    <xf numFmtId="176" fontId="3" fillId="4" borderId="10" xfId="0" applyNumberFormat="1" applyFont="1" applyFill="1" applyBorder="1" applyAlignment="1">
      <alignment horizontal="right" vertical="center"/>
    </xf>
    <xf numFmtId="177" fontId="1" fillId="4" borderId="11" xfId="0" applyNumberFormat="1" applyFont="1" applyFill="1" applyBorder="1">
      <alignment vertical="center"/>
    </xf>
    <xf numFmtId="177" fontId="3" fillId="4" borderId="12" xfId="0" applyNumberFormat="1" applyFont="1" applyFill="1" applyBorder="1" applyAlignment="1">
      <alignment horizontal="right" vertical="center"/>
    </xf>
    <xf numFmtId="177" fontId="3" fillId="4" borderId="12" xfId="0" applyNumberFormat="1" applyFont="1" applyFill="1" applyBorder="1">
      <alignment vertical="center"/>
    </xf>
    <xf numFmtId="177" fontId="3" fillId="4" borderId="10" xfId="0" applyNumberFormat="1" applyFont="1" applyFill="1" applyBorder="1" applyAlignment="1">
      <alignment horizontal="right" vertical="center"/>
    </xf>
    <xf numFmtId="177" fontId="1" fillId="4" borderId="11" xfId="0" applyNumberFormat="1" applyFont="1" applyFill="1" applyBorder="1" applyAlignment="1">
      <alignment horizontal="right" vertical="center"/>
    </xf>
    <xf numFmtId="177" fontId="1" fillId="2" borderId="11" xfId="0" applyNumberFormat="1" applyFont="1" applyFill="1" applyBorder="1" applyAlignment="1">
      <alignment horizontal="right" vertical="center"/>
    </xf>
    <xf numFmtId="177" fontId="1" fillId="2" borderId="17" xfId="0" applyNumberFormat="1" applyFont="1" applyFill="1" applyBorder="1">
      <alignment vertical="center"/>
    </xf>
    <xf numFmtId="177" fontId="3" fillId="2" borderId="18" xfId="0" applyNumberFormat="1" applyFont="1" applyFill="1" applyBorder="1">
      <alignment vertical="center"/>
    </xf>
    <xf numFmtId="177" fontId="3" fillId="2" borderId="18" xfId="0" applyNumberFormat="1" applyFont="1" applyFill="1" applyBorder="1" applyAlignment="1">
      <alignment horizontal="right" vertical="center"/>
    </xf>
    <xf numFmtId="177" fontId="3" fillId="2" borderId="16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5"/>
  <sheetViews>
    <sheetView tabSelected="1" workbookViewId="0"/>
  </sheetViews>
  <sheetFormatPr defaultRowHeight="12" x14ac:dyDescent="0.15"/>
  <cols>
    <col min="1" max="2" width="2.625" style="2" customWidth="1"/>
    <col min="3" max="3" width="24.625" style="2" customWidth="1"/>
    <col min="4" max="25" width="9.625" style="2" customWidth="1"/>
    <col min="26" max="16384" width="9" style="2"/>
  </cols>
  <sheetData>
    <row r="1" spans="1:25" x14ac:dyDescent="0.15">
      <c r="A1" s="1" t="s">
        <v>0</v>
      </c>
    </row>
    <row r="2" spans="1:25" x14ac:dyDescent="0.15">
      <c r="A2" s="1" t="s">
        <v>1</v>
      </c>
    </row>
    <row r="3" spans="1:25" x14ac:dyDescent="0.15">
      <c r="A3" s="1" t="s">
        <v>2</v>
      </c>
    </row>
    <row r="5" spans="1:25" ht="17.25" x14ac:dyDescent="0.15">
      <c r="B5" s="3" t="s">
        <v>3</v>
      </c>
    </row>
    <row r="6" spans="1:25" ht="12.75" thickBot="1" x14ac:dyDescent="0.2"/>
    <row r="7" spans="1:25" ht="75" thickTop="1" thickBot="1" x14ac:dyDescent="0.2">
      <c r="B7" s="4" t="s">
        <v>4</v>
      </c>
      <c r="C7" s="5" t="s">
        <v>5</v>
      </c>
      <c r="D7" s="6" t="s">
        <v>6</v>
      </c>
      <c r="E7" s="7" t="s">
        <v>7</v>
      </c>
      <c r="F7" s="7" t="s">
        <v>8</v>
      </c>
      <c r="G7" s="7" t="s">
        <v>9</v>
      </c>
      <c r="H7" s="7" t="s">
        <v>10</v>
      </c>
      <c r="I7" s="7" t="s">
        <v>11</v>
      </c>
      <c r="J7" s="7" t="s">
        <v>12</v>
      </c>
      <c r="K7" s="8" t="s">
        <v>13</v>
      </c>
      <c r="L7" s="8" t="s">
        <v>14</v>
      </c>
      <c r="M7" s="7" t="s">
        <v>15</v>
      </c>
      <c r="N7" s="7" t="s">
        <v>16</v>
      </c>
      <c r="O7" s="8" t="s">
        <v>17</v>
      </c>
      <c r="P7" s="8" t="s">
        <v>18</v>
      </c>
      <c r="Q7" s="7" t="s">
        <v>19</v>
      </c>
      <c r="R7" s="7" t="s">
        <v>20</v>
      </c>
      <c r="S7" s="7" t="s">
        <v>21</v>
      </c>
      <c r="T7" s="7" t="s">
        <v>22</v>
      </c>
      <c r="U7" s="8" t="s">
        <v>23</v>
      </c>
      <c r="V7" s="8" t="s">
        <v>24</v>
      </c>
      <c r="W7" s="8" t="s">
        <v>25</v>
      </c>
      <c r="X7" s="7" t="s">
        <v>26</v>
      </c>
      <c r="Y7" s="9" t="s">
        <v>27</v>
      </c>
    </row>
    <row r="8" spans="1:25" ht="12.75" thickTop="1" x14ac:dyDescent="0.15">
      <c r="B8" s="53" t="s">
        <v>6</v>
      </c>
      <c r="C8" s="54"/>
      <c r="D8" s="10">
        <f>SUM(E8:Y8)</f>
        <v>286</v>
      </c>
      <c r="E8" s="11">
        <f>E11+E29+E50+E74+E77+E80+E83+E101</f>
        <v>85</v>
      </c>
      <c r="F8" s="11">
        <f t="shared" ref="F8:Y8" si="0">F11+F29+F50+F74+F77+F80+F83+F101</f>
        <v>26</v>
      </c>
      <c r="G8" s="11">
        <f t="shared" si="0"/>
        <v>24</v>
      </c>
      <c r="H8" s="11">
        <f t="shared" si="0"/>
        <v>28</v>
      </c>
      <c r="I8" s="11">
        <f t="shared" si="0"/>
        <v>13</v>
      </c>
      <c r="J8" s="11">
        <f t="shared" si="0"/>
        <v>22</v>
      </c>
      <c r="K8" s="11">
        <f t="shared" si="0"/>
        <v>50</v>
      </c>
      <c r="L8" s="11">
        <f t="shared" si="0"/>
        <v>5</v>
      </c>
      <c r="M8" s="11">
        <f t="shared" si="0"/>
        <v>3</v>
      </c>
      <c r="N8" s="11">
        <f t="shared" si="0"/>
        <v>1</v>
      </c>
      <c r="O8" s="11">
        <f t="shared" si="0"/>
        <v>2</v>
      </c>
      <c r="P8" s="11">
        <f t="shared" si="0"/>
        <v>2</v>
      </c>
      <c r="Q8" s="11">
        <f t="shared" si="0"/>
        <v>0</v>
      </c>
      <c r="R8" s="11">
        <f t="shared" si="0"/>
        <v>0</v>
      </c>
      <c r="S8" s="11">
        <f t="shared" si="0"/>
        <v>0</v>
      </c>
      <c r="T8" s="11">
        <f t="shared" si="0"/>
        <v>0</v>
      </c>
      <c r="U8" s="11">
        <f t="shared" si="0"/>
        <v>4</v>
      </c>
      <c r="V8" s="11">
        <f t="shared" si="0"/>
        <v>1</v>
      </c>
      <c r="W8" s="11">
        <f t="shared" si="0"/>
        <v>19</v>
      </c>
      <c r="X8" s="11">
        <f t="shared" si="0"/>
        <v>1</v>
      </c>
      <c r="Y8" s="12">
        <f t="shared" si="0"/>
        <v>0</v>
      </c>
    </row>
    <row r="9" spans="1:25" x14ac:dyDescent="0.15">
      <c r="B9" s="55"/>
      <c r="C9" s="56"/>
      <c r="D9" s="13" t="s">
        <v>28</v>
      </c>
      <c r="E9" s="14">
        <f>E8/D8*100</f>
        <v>29.72027972027972</v>
      </c>
      <c r="F9" s="14">
        <f>F8/D8*100</f>
        <v>9.0909090909090917</v>
      </c>
      <c r="G9" s="14">
        <f>G8/D8*100</f>
        <v>8.3916083916083917</v>
      </c>
      <c r="H9" s="14">
        <f>H8/D8*100</f>
        <v>9.79020979020979</v>
      </c>
      <c r="I9" s="14">
        <f>I8/D8*100</f>
        <v>4.5454545454545459</v>
      </c>
      <c r="J9" s="14">
        <f>J8/D8*100</f>
        <v>7.6923076923076925</v>
      </c>
      <c r="K9" s="14">
        <f>K8/D8*100</f>
        <v>17.482517482517483</v>
      </c>
      <c r="L9" s="14">
        <f>L8/D8*100</f>
        <v>1.7482517482517483</v>
      </c>
      <c r="M9" s="14">
        <f>M8/D8*100</f>
        <v>1.048951048951049</v>
      </c>
      <c r="N9" s="14">
        <f>N8/D8*100</f>
        <v>0.34965034965034963</v>
      </c>
      <c r="O9" s="14">
        <f>O8/D8*100</f>
        <v>0.69930069930069927</v>
      </c>
      <c r="P9" s="14">
        <f>P8/D8*100</f>
        <v>0.69930069930069927</v>
      </c>
      <c r="Q9" s="15" t="s">
        <v>29</v>
      </c>
      <c r="R9" s="15" t="s">
        <v>29</v>
      </c>
      <c r="S9" s="15" t="s">
        <v>29</v>
      </c>
      <c r="T9" s="15" t="s">
        <v>29</v>
      </c>
      <c r="U9" s="14">
        <f>U8/D8*100</f>
        <v>1.3986013986013985</v>
      </c>
      <c r="V9" s="14">
        <f>V8/D8*100</f>
        <v>0.34965034965034963</v>
      </c>
      <c r="W9" s="14">
        <f>W8/D8*100</f>
        <v>6.6433566433566433</v>
      </c>
      <c r="X9" s="14">
        <f>X8/D8*100</f>
        <v>0.34965034965034963</v>
      </c>
      <c r="Y9" s="16" t="s">
        <v>29</v>
      </c>
    </row>
    <row r="10" spans="1:25" x14ac:dyDescent="0.15">
      <c r="B10" s="55"/>
      <c r="C10" s="56"/>
      <c r="D10" s="17" t="s">
        <v>30</v>
      </c>
      <c r="E10" s="18" t="s">
        <v>30</v>
      </c>
      <c r="F10" s="18" t="s">
        <v>31</v>
      </c>
      <c r="G10" s="18" t="s">
        <v>31</v>
      </c>
      <c r="H10" s="18" t="s">
        <v>31</v>
      </c>
      <c r="I10" s="18" t="s">
        <v>31</v>
      </c>
      <c r="J10" s="18" t="s">
        <v>31</v>
      </c>
      <c r="K10" s="18" t="s">
        <v>31</v>
      </c>
      <c r="L10" s="18" t="s">
        <v>31</v>
      </c>
      <c r="M10" s="18" t="s">
        <v>31</v>
      </c>
      <c r="N10" s="18" t="s">
        <v>31</v>
      </c>
      <c r="O10" s="18" t="s">
        <v>31</v>
      </c>
      <c r="P10" s="18" t="s">
        <v>31</v>
      </c>
      <c r="Q10" s="18" t="s">
        <v>32</v>
      </c>
      <c r="R10" s="18" t="s">
        <v>32</v>
      </c>
      <c r="S10" s="18" t="s">
        <v>32</v>
      </c>
      <c r="T10" s="18" t="s">
        <v>32</v>
      </c>
      <c r="U10" s="18" t="s">
        <v>31</v>
      </c>
      <c r="V10" s="18" t="s">
        <v>31</v>
      </c>
      <c r="W10" s="18" t="s">
        <v>31</v>
      </c>
      <c r="X10" s="18" t="s">
        <v>31</v>
      </c>
      <c r="Y10" s="19" t="s">
        <v>32</v>
      </c>
    </row>
    <row r="11" spans="1:25" x14ac:dyDescent="0.15">
      <c r="B11" s="43" t="s">
        <v>33</v>
      </c>
      <c r="C11" s="44"/>
      <c r="D11" s="20">
        <f>SUM(E11:Y11)</f>
        <v>17</v>
      </c>
      <c r="E11" s="21">
        <f>E14+E17+E20+E23+E26</f>
        <v>1</v>
      </c>
      <c r="F11" s="21">
        <f t="shared" ref="F11:Y11" si="1">F14+F17+F20+F23+F26</f>
        <v>3</v>
      </c>
      <c r="G11" s="21">
        <f t="shared" si="1"/>
        <v>2</v>
      </c>
      <c r="H11" s="21">
        <f t="shared" si="1"/>
        <v>2</v>
      </c>
      <c r="I11" s="21">
        <f t="shared" si="1"/>
        <v>0</v>
      </c>
      <c r="J11" s="21">
        <f t="shared" si="1"/>
        <v>2</v>
      </c>
      <c r="K11" s="21">
        <f t="shared" si="1"/>
        <v>0</v>
      </c>
      <c r="L11" s="21">
        <f t="shared" si="1"/>
        <v>1</v>
      </c>
      <c r="M11" s="21">
        <f t="shared" si="1"/>
        <v>0</v>
      </c>
      <c r="N11" s="21">
        <f t="shared" si="1"/>
        <v>0</v>
      </c>
      <c r="O11" s="21">
        <f t="shared" si="1"/>
        <v>0</v>
      </c>
      <c r="P11" s="21">
        <f t="shared" si="1"/>
        <v>0</v>
      </c>
      <c r="Q11" s="21">
        <f t="shared" si="1"/>
        <v>0</v>
      </c>
      <c r="R11" s="21">
        <f t="shared" si="1"/>
        <v>0</v>
      </c>
      <c r="S11" s="21">
        <f t="shared" si="1"/>
        <v>0</v>
      </c>
      <c r="T11" s="21">
        <f t="shared" si="1"/>
        <v>0</v>
      </c>
      <c r="U11" s="21">
        <f t="shared" si="1"/>
        <v>3</v>
      </c>
      <c r="V11" s="21">
        <f t="shared" si="1"/>
        <v>1</v>
      </c>
      <c r="W11" s="21">
        <f t="shared" si="1"/>
        <v>2</v>
      </c>
      <c r="X11" s="21">
        <f t="shared" si="1"/>
        <v>0</v>
      </c>
      <c r="Y11" s="22">
        <f t="shared" si="1"/>
        <v>0</v>
      </c>
    </row>
    <row r="12" spans="1:25" x14ac:dyDescent="0.15">
      <c r="B12" s="43"/>
      <c r="C12" s="44"/>
      <c r="D12" s="13" t="s">
        <v>28</v>
      </c>
      <c r="E12" s="14">
        <f>E11/D11*100</f>
        <v>5.8823529411764701</v>
      </c>
      <c r="F12" s="14">
        <f>F11/D11*100</f>
        <v>17.647058823529413</v>
      </c>
      <c r="G12" s="14">
        <f>G11/D11*100</f>
        <v>11.76470588235294</v>
      </c>
      <c r="H12" s="14">
        <f>H11/D11*100</f>
        <v>11.76470588235294</v>
      </c>
      <c r="I12" s="15" t="s">
        <v>29</v>
      </c>
      <c r="J12" s="14">
        <f>J11/D11*100</f>
        <v>11.76470588235294</v>
      </c>
      <c r="K12" s="15" t="s">
        <v>29</v>
      </c>
      <c r="L12" s="14">
        <f>L11/D11*100</f>
        <v>5.8823529411764701</v>
      </c>
      <c r="M12" s="15" t="s">
        <v>29</v>
      </c>
      <c r="N12" s="15" t="s">
        <v>29</v>
      </c>
      <c r="O12" s="15" t="s">
        <v>29</v>
      </c>
      <c r="P12" s="15" t="s">
        <v>29</v>
      </c>
      <c r="Q12" s="15" t="s">
        <v>29</v>
      </c>
      <c r="R12" s="15" t="s">
        <v>29</v>
      </c>
      <c r="S12" s="15" t="s">
        <v>29</v>
      </c>
      <c r="T12" s="15" t="s">
        <v>29</v>
      </c>
      <c r="U12" s="14">
        <f>U11/D11*100</f>
        <v>17.647058823529413</v>
      </c>
      <c r="V12" s="14">
        <f>V11/D11*100</f>
        <v>5.8823529411764701</v>
      </c>
      <c r="W12" s="14">
        <f>W11/D11*100</f>
        <v>11.76470588235294</v>
      </c>
      <c r="X12" s="15" t="s">
        <v>29</v>
      </c>
      <c r="Y12" s="16" t="s">
        <v>29</v>
      </c>
    </row>
    <row r="13" spans="1:25" x14ac:dyDescent="0.15">
      <c r="B13" s="47"/>
      <c r="C13" s="48"/>
      <c r="D13" s="23">
        <f>D11/D8*100</f>
        <v>5.9440559440559442</v>
      </c>
      <c r="E13" s="24">
        <f t="shared" ref="E13:W13" si="2">E11/E8*100</f>
        <v>1.1764705882352942</v>
      </c>
      <c r="F13" s="24">
        <f t="shared" si="2"/>
        <v>11.538461538461538</v>
      </c>
      <c r="G13" s="24">
        <f t="shared" si="2"/>
        <v>8.3333333333333321</v>
      </c>
      <c r="H13" s="24">
        <f t="shared" si="2"/>
        <v>7.1428571428571423</v>
      </c>
      <c r="I13" s="18" t="s">
        <v>32</v>
      </c>
      <c r="J13" s="24">
        <f t="shared" si="2"/>
        <v>9.0909090909090917</v>
      </c>
      <c r="K13" s="18" t="s">
        <v>32</v>
      </c>
      <c r="L13" s="24">
        <f t="shared" si="2"/>
        <v>20</v>
      </c>
      <c r="M13" s="18" t="s">
        <v>32</v>
      </c>
      <c r="N13" s="18" t="s">
        <v>32</v>
      </c>
      <c r="O13" s="18" t="s">
        <v>32</v>
      </c>
      <c r="P13" s="18" t="s">
        <v>32</v>
      </c>
      <c r="Q13" s="18" t="s">
        <v>32</v>
      </c>
      <c r="R13" s="18" t="s">
        <v>32</v>
      </c>
      <c r="S13" s="18" t="s">
        <v>32</v>
      </c>
      <c r="T13" s="18" t="s">
        <v>32</v>
      </c>
      <c r="U13" s="24">
        <f t="shared" si="2"/>
        <v>75</v>
      </c>
      <c r="V13" s="24">
        <f t="shared" si="2"/>
        <v>100</v>
      </c>
      <c r="W13" s="24">
        <f t="shared" si="2"/>
        <v>10.526315789473683</v>
      </c>
      <c r="X13" s="18" t="s">
        <v>32</v>
      </c>
      <c r="Y13" s="25" t="s">
        <v>32</v>
      </c>
    </row>
    <row r="14" spans="1:25" x14ac:dyDescent="0.15">
      <c r="B14" s="49"/>
      <c r="C14" s="51" t="s">
        <v>34</v>
      </c>
      <c r="D14" s="26">
        <f>SUM(E14:Y14)</f>
        <v>7</v>
      </c>
      <c r="E14" s="27">
        <v>0</v>
      </c>
      <c r="F14" s="27">
        <v>1</v>
      </c>
      <c r="G14" s="27">
        <v>1</v>
      </c>
      <c r="H14" s="27">
        <v>1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1</v>
      </c>
      <c r="V14" s="27">
        <v>1</v>
      </c>
      <c r="W14" s="27">
        <v>2</v>
      </c>
      <c r="X14" s="27">
        <v>0</v>
      </c>
      <c r="Y14" s="28">
        <v>0</v>
      </c>
    </row>
    <row r="15" spans="1:25" x14ac:dyDescent="0.15">
      <c r="B15" s="50"/>
      <c r="C15" s="51"/>
      <c r="D15" s="29" t="s">
        <v>28</v>
      </c>
      <c r="E15" s="30" t="s">
        <v>29</v>
      </c>
      <c r="F15" s="31">
        <f>F14/D14*100</f>
        <v>14.285714285714285</v>
      </c>
      <c r="G15" s="31">
        <f>G14/D14*100</f>
        <v>14.285714285714285</v>
      </c>
      <c r="H15" s="31">
        <f>H14/D14*100</f>
        <v>14.285714285714285</v>
      </c>
      <c r="I15" s="30" t="s">
        <v>29</v>
      </c>
      <c r="J15" s="30" t="s">
        <v>29</v>
      </c>
      <c r="K15" s="30" t="s">
        <v>29</v>
      </c>
      <c r="L15" s="30" t="s">
        <v>29</v>
      </c>
      <c r="M15" s="30" t="s">
        <v>29</v>
      </c>
      <c r="N15" s="30" t="s">
        <v>29</v>
      </c>
      <c r="O15" s="30" t="s">
        <v>29</v>
      </c>
      <c r="P15" s="30" t="s">
        <v>29</v>
      </c>
      <c r="Q15" s="30" t="s">
        <v>29</v>
      </c>
      <c r="R15" s="30" t="s">
        <v>29</v>
      </c>
      <c r="S15" s="30" t="s">
        <v>29</v>
      </c>
      <c r="T15" s="30" t="s">
        <v>29</v>
      </c>
      <c r="U15" s="31">
        <f>U14/D14*100</f>
        <v>14.285714285714285</v>
      </c>
      <c r="V15" s="31">
        <f>V14/D14*100</f>
        <v>14.285714285714285</v>
      </c>
      <c r="W15" s="31">
        <f>W14/D14*100</f>
        <v>28.571428571428569</v>
      </c>
      <c r="X15" s="30" t="s">
        <v>29</v>
      </c>
      <c r="Y15" s="32" t="s">
        <v>29</v>
      </c>
    </row>
    <row r="16" spans="1:25" x14ac:dyDescent="0.15">
      <c r="B16" s="50"/>
      <c r="C16" s="51"/>
      <c r="D16" s="33">
        <f>D14/D8*100</f>
        <v>2.4475524475524475</v>
      </c>
      <c r="E16" s="34" t="s">
        <v>32</v>
      </c>
      <c r="F16" s="35">
        <f t="shared" ref="F16:W16" si="3">F14/F8*100</f>
        <v>3.8461538461538463</v>
      </c>
      <c r="G16" s="35">
        <f t="shared" si="3"/>
        <v>4.1666666666666661</v>
      </c>
      <c r="H16" s="35">
        <f t="shared" si="3"/>
        <v>3.5714285714285712</v>
      </c>
      <c r="I16" s="34" t="s">
        <v>32</v>
      </c>
      <c r="J16" s="34" t="s">
        <v>32</v>
      </c>
      <c r="K16" s="34" t="s">
        <v>32</v>
      </c>
      <c r="L16" s="34" t="s">
        <v>32</v>
      </c>
      <c r="M16" s="34" t="s">
        <v>32</v>
      </c>
      <c r="N16" s="34" t="s">
        <v>32</v>
      </c>
      <c r="O16" s="34" t="s">
        <v>32</v>
      </c>
      <c r="P16" s="34" t="s">
        <v>32</v>
      </c>
      <c r="Q16" s="34" t="s">
        <v>32</v>
      </c>
      <c r="R16" s="34" t="s">
        <v>32</v>
      </c>
      <c r="S16" s="34" t="s">
        <v>32</v>
      </c>
      <c r="T16" s="34" t="s">
        <v>32</v>
      </c>
      <c r="U16" s="35">
        <f t="shared" si="3"/>
        <v>25</v>
      </c>
      <c r="V16" s="35">
        <f t="shared" si="3"/>
        <v>100</v>
      </c>
      <c r="W16" s="35">
        <f t="shared" si="3"/>
        <v>10.526315789473683</v>
      </c>
      <c r="X16" s="34" t="s">
        <v>32</v>
      </c>
      <c r="Y16" s="36" t="s">
        <v>32</v>
      </c>
    </row>
    <row r="17" spans="2:25" x14ac:dyDescent="0.15">
      <c r="B17" s="50"/>
      <c r="C17" s="51" t="s">
        <v>35</v>
      </c>
      <c r="D17" s="26">
        <f>SUM(E17:Y17)</f>
        <v>2</v>
      </c>
      <c r="E17" s="27">
        <v>0</v>
      </c>
      <c r="F17" s="27">
        <v>1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1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8">
        <v>0</v>
      </c>
    </row>
    <row r="18" spans="2:25" x14ac:dyDescent="0.15">
      <c r="B18" s="50"/>
      <c r="C18" s="51"/>
      <c r="D18" s="29" t="s">
        <v>28</v>
      </c>
      <c r="E18" s="30" t="s">
        <v>29</v>
      </c>
      <c r="F18" s="31">
        <f>F17/D17*100</f>
        <v>50</v>
      </c>
      <c r="G18" s="30" t="s">
        <v>29</v>
      </c>
      <c r="H18" s="30" t="s">
        <v>29</v>
      </c>
      <c r="I18" s="30" t="s">
        <v>29</v>
      </c>
      <c r="J18" s="30" t="s">
        <v>29</v>
      </c>
      <c r="K18" s="30" t="s">
        <v>29</v>
      </c>
      <c r="L18" s="31">
        <f>L17/D17*100</f>
        <v>50</v>
      </c>
      <c r="M18" s="30" t="s">
        <v>29</v>
      </c>
      <c r="N18" s="30" t="s">
        <v>29</v>
      </c>
      <c r="O18" s="30" t="s">
        <v>29</v>
      </c>
      <c r="P18" s="30" t="s">
        <v>29</v>
      </c>
      <c r="Q18" s="30" t="s">
        <v>29</v>
      </c>
      <c r="R18" s="30" t="s">
        <v>29</v>
      </c>
      <c r="S18" s="30" t="s">
        <v>29</v>
      </c>
      <c r="T18" s="30" t="s">
        <v>29</v>
      </c>
      <c r="U18" s="30" t="s">
        <v>29</v>
      </c>
      <c r="V18" s="30" t="s">
        <v>29</v>
      </c>
      <c r="W18" s="30" t="s">
        <v>29</v>
      </c>
      <c r="X18" s="30" t="s">
        <v>29</v>
      </c>
      <c r="Y18" s="32" t="s">
        <v>29</v>
      </c>
    </row>
    <row r="19" spans="2:25" x14ac:dyDescent="0.15">
      <c r="B19" s="50"/>
      <c r="C19" s="51"/>
      <c r="D19" s="33">
        <f>D17/D8*100</f>
        <v>0.69930069930069927</v>
      </c>
      <c r="E19" s="34" t="s">
        <v>32</v>
      </c>
      <c r="F19" s="35">
        <f t="shared" ref="F19:L19" si="4">F17/F8*100</f>
        <v>3.8461538461538463</v>
      </c>
      <c r="G19" s="34" t="s">
        <v>32</v>
      </c>
      <c r="H19" s="34" t="s">
        <v>32</v>
      </c>
      <c r="I19" s="34" t="s">
        <v>32</v>
      </c>
      <c r="J19" s="34" t="s">
        <v>32</v>
      </c>
      <c r="K19" s="34" t="s">
        <v>32</v>
      </c>
      <c r="L19" s="35">
        <f t="shared" si="4"/>
        <v>20</v>
      </c>
      <c r="M19" s="34" t="s">
        <v>32</v>
      </c>
      <c r="N19" s="34" t="s">
        <v>32</v>
      </c>
      <c r="O19" s="34" t="s">
        <v>32</v>
      </c>
      <c r="P19" s="34" t="s">
        <v>32</v>
      </c>
      <c r="Q19" s="34" t="s">
        <v>32</v>
      </c>
      <c r="R19" s="34" t="s">
        <v>32</v>
      </c>
      <c r="S19" s="34" t="s">
        <v>32</v>
      </c>
      <c r="T19" s="34" t="s">
        <v>32</v>
      </c>
      <c r="U19" s="34" t="s">
        <v>32</v>
      </c>
      <c r="V19" s="34" t="s">
        <v>32</v>
      </c>
      <c r="W19" s="34" t="s">
        <v>32</v>
      </c>
      <c r="X19" s="34" t="s">
        <v>32</v>
      </c>
      <c r="Y19" s="36" t="s">
        <v>32</v>
      </c>
    </row>
    <row r="20" spans="2:25" x14ac:dyDescent="0.15">
      <c r="B20" s="50"/>
      <c r="C20" s="52" t="s">
        <v>36</v>
      </c>
      <c r="D20" s="26">
        <f>SUM(E20:Y20)</f>
        <v>1</v>
      </c>
      <c r="E20" s="27">
        <v>0</v>
      </c>
      <c r="F20" s="27">
        <v>0</v>
      </c>
      <c r="G20" s="27">
        <v>0</v>
      </c>
      <c r="H20" s="27">
        <v>1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8">
        <v>0</v>
      </c>
    </row>
    <row r="21" spans="2:25" x14ac:dyDescent="0.15">
      <c r="B21" s="50"/>
      <c r="C21" s="51"/>
      <c r="D21" s="29" t="s">
        <v>28</v>
      </c>
      <c r="E21" s="30" t="s">
        <v>29</v>
      </c>
      <c r="F21" s="30" t="s">
        <v>29</v>
      </c>
      <c r="G21" s="30" t="s">
        <v>29</v>
      </c>
      <c r="H21" s="31">
        <f>H20/D20*100</f>
        <v>100</v>
      </c>
      <c r="I21" s="30" t="s">
        <v>29</v>
      </c>
      <c r="J21" s="30" t="s">
        <v>29</v>
      </c>
      <c r="K21" s="30" t="s">
        <v>29</v>
      </c>
      <c r="L21" s="30" t="s">
        <v>29</v>
      </c>
      <c r="M21" s="30" t="s">
        <v>29</v>
      </c>
      <c r="N21" s="30" t="s">
        <v>29</v>
      </c>
      <c r="O21" s="30" t="s">
        <v>29</v>
      </c>
      <c r="P21" s="30" t="s">
        <v>29</v>
      </c>
      <c r="Q21" s="30" t="s">
        <v>29</v>
      </c>
      <c r="R21" s="30" t="s">
        <v>29</v>
      </c>
      <c r="S21" s="30" t="s">
        <v>29</v>
      </c>
      <c r="T21" s="30" t="s">
        <v>29</v>
      </c>
      <c r="U21" s="30" t="s">
        <v>29</v>
      </c>
      <c r="V21" s="30" t="s">
        <v>29</v>
      </c>
      <c r="W21" s="30" t="s">
        <v>29</v>
      </c>
      <c r="X21" s="30" t="s">
        <v>29</v>
      </c>
      <c r="Y21" s="32" t="s">
        <v>29</v>
      </c>
    </row>
    <row r="22" spans="2:25" x14ac:dyDescent="0.15">
      <c r="B22" s="50"/>
      <c r="C22" s="51"/>
      <c r="D22" s="33">
        <f>D20/D8*100</f>
        <v>0.34965034965034963</v>
      </c>
      <c r="E22" s="34" t="s">
        <v>32</v>
      </c>
      <c r="F22" s="34" t="s">
        <v>32</v>
      </c>
      <c r="G22" s="34" t="s">
        <v>32</v>
      </c>
      <c r="H22" s="35">
        <f t="shared" ref="H22" si="5">H20/H8*100</f>
        <v>3.5714285714285712</v>
      </c>
      <c r="I22" s="34" t="s">
        <v>32</v>
      </c>
      <c r="J22" s="34" t="s">
        <v>32</v>
      </c>
      <c r="K22" s="34" t="s">
        <v>32</v>
      </c>
      <c r="L22" s="34" t="s">
        <v>32</v>
      </c>
      <c r="M22" s="34" t="s">
        <v>32</v>
      </c>
      <c r="N22" s="34" t="s">
        <v>32</v>
      </c>
      <c r="O22" s="34" t="s">
        <v>32</v>
      </c>
      <c r="P22" s="34" t="s">
        <v>32</v>
      </c>
      <c r="Q22" s="34" t="s">
        <v>32</v>
      </c>
      <c r="R22" s="34" t="s">
        <v>32</v>
      </c>
      <c r="S22" s="34" t="s">
        <v>32</v>
      </c>
      <c r="T22" s="34" t="s">
        <v>32</v>
      </c>
      <c r="U22" s="34" t="s">
        <v>32</v>
      </c>
      <c r="V22" s="34" t="s">
        <v>32</v>
      </c>
      <c r="W22" s="34" t="s">
        <v>32</v>
      </c>
      <c r="X22" s="34" t="s">
        <v>32</v>
      </c>
      <c r="Y22" s="36" t="s">
        <v>32</v>
      </c>
    </row>
    <row r="23" spans="2:25" x14ac:dyDescent="0.15">
      <c r="B23" s="50"/>
      <c r="C23" s="51" t="s">
        <v>37</v>
      </c>
      <c r="D23" s="26">
        <f>SUM(E23:Y23)</f>
        <v>5</v>
      </c>
      <c r="E23" s="27">
        <v>0</v>
      </c>
      <c r="F23" s="27">
        <v>0</v>
      </c>
      <c r="G23" s="27">
        <v>1</v>
      </c>
      <c r="H23" s="27">
        <v>0</v>
      </c>
      <c r="I23" s="27">
        <v>0</v>
      </c>
      <c r="J23" s="27">
        <v>2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2</v>
      </c>
      <c r="V23" s="27">
        <v>0</v>
      </c>
      <c r="W23" s="27">
        <v>0</v>
      </c>
      <c r="X23" s="27">
        <v>0</v>
      </c>
      <c r="Y23" s="28">
        <v>0</v>
      </c>
    </row>
    <row r="24" spans="2:25" x14ac:dyDescent="0.15">
      <c r="B24" s="50"/>
      <c r="C24" s="51"/>
      <c r="D24" s="29" t="s">
        <v>28</v>
      </c>
      <c r="E24" s="30" t="s">
        <v>29</v>
      </c>
      <c r="F24" s="30" t="s">
        <v>29</v>
      </c>
      <c r="G24" s="31">
        <f>G23/D23*100</f>
        <v>20</v>
      </c>
      <c r="H24" s="30" t="s">
        <v>29</v>
      </c>
      <c r="I24" s="30" t="s">
        <v>29</v>
      </c>
      <c r="J24" s="31">
        <f>J23/D23*100</f>
        <v>40</v>
      </c>
      <c r="K24" s="30" t="s">
        <v>29</v>
      </c>
      <c r="L24" s="30" t="s">
        <v>29</v>
      </c>
      <c r="M24" s="30" t="s">
        <v>29</v>
      </c>
      <c r="N24" s="30" t="s">
        <v>29</v>
      </c>
      <c r="O24" s="30" t="s">
        <v>29</v>
      </c>
      <c r="P24" s="30" t="s">
        <v>29</v>
      </c>
      <c r="Q24" s="30" t="s">
        <v>29</v>
      </c>
      <c r="R24" s="30" t="s">
        <v>29</v>
      </c>
      <c r="S24" s="30" t="s">
        <v>29</v>
      </c>
      <c r="T24" s="30" t="s">
        <v>29</v>
      </c>
      <c r="U24" s="31">
        <f>U23/D23*100</f>
        <v>40</v>
      </c>
      <c r="V24" s="30" t="s">
        <v>29</v>
      </c>
      <c r="W24" s="30" t="s">
        <v>29</v>
      </c>
      <c r="X24" s="30" t="s">
        <v>29</v>
      </c>
      <c r="Y24" s="32" t="s">
        <v>29</v>
      </c>
    </row>
    <row r="25" spans="2:25" x14ac:dyDescent="0.15">
      <c r="B25" s="50"/>
      <c r="C25" s="51"/>
      <c r="D25" s="33">
        <f>D23/D8*100</f>
        <v>1.7482517482517483</v>
      </c>
      <c r="E25" s="34" t="s">
        <v>32</v>
      </c>
      <c r="F25" s="34" t="s">
        <v>32</v>
      </c>
      <c r="G25" s="35">
        <f t="shared" ref="G25:U25" si="6">G23/G8*100</f>
        <v>4.1666666666666661</v>
      </c>
      <c r="H25" s="34" t="s">
        <v>32</v>
      </c>
      <c r="I25" s="34" t="s">
        <v>32</v>
      </c>
      <c r="J25" s="35">
        <f t="shared" si="6"/>
        <v>9.0909090909090917</v>
      </c>
      <c r="K25" s="34" t="s">
        <v>32</v>
      </c>
      <c r="L25" s="34" t="s">
        <v>32</v>
      </c>
      <c r="M25" s="34" t="s">
        <v>32</v>
      </c>
      <c r="N25" s="34" t="s">
        <v>32</v>
      </c>
      <c r="O25" s="34" t="s">
        <v>32</v>
      </c>
      <c r="P25" s="34" t="s">
        <v>32</v>
      </c>
      <c r="Q25" s="34" t="s">
        <v>32</v>
      </c>
      <c r="R25" s="34" t="s">
        <v>32</v>
      </c>
      <c r="S25" s="34" t="s">
        <v>32</v>
      </c>
      <c r="T25" s="34" t="s">
        <v>32</v>
      </c>
      <c r="U25" s="35">
        <f t="shared" si="6"/>
        <v>50</v>
      </c>
      <c r="V25" s="34" t="s">
        <v>32</v>
      </c>
      <c r="W25" s="34" t="s">
        <v>32</v>
      </c>
      <c r="X25" s="34" t="s">
        <v>32</v>
      </c>
      <c r="Y25" s="36" t="s">
        <v>32</v>
      </c>
    </row>
    <row r="26" spans="2:25" x14ac:dyDescent="0.15">
      <c r="B26" s="50"/>
      <c r="C26" s="52" t="s">
        <v>38</v>
      </c>
      <c r="D26" s="26">
        <f>SUM(E26:Y26)</f>
        <v>2</v>
      </c>
      <c r="E26" s="27">
        <v>1</v>
      </c>
      <c r="F26" s="27">
        <v>1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8">
        <v>0</v>
      </c>
    </row>
    <row r="27" spans="2:25" x14ac:dyDescent="0.15">
      <c r="B27" s="50"/>
      <c r="C27" s="51"/>
      <c r="D27" s="29" t="s">
        <v>28</v>
      </c>
      <c r="E27" s="31">
        <f>E26/D26*100</f>
        <v>50</v>
      </c>
      <c r="F27" s="31">
        <f>F26/D26*100</f>
        <v>50</v>
      </c>
      <c r="G27" s="30" t="s">
        <v>29</v>
      </c>
      <c r="H27" s="30" t="s">
        <v>29</v>
      </c>
      <c r="I27" s="30" t="s">
        <v>29</v>
      </c>
      <c r="J27" s="30" t="s">
        <v>29</v>
      </c>
      <c r="K27" s="30" t="s">
        <v>29</v>
      </c>
      <c r="L27" s="30" t="s">
        <v>29</v>
      </c>
      <c r="M27" s="30" t="s">
        <v>29</v>
      </c>
      <c r="N27" s="30" t="s">
        <v>29</v>
      </c>
      <c r="O27" s="30" t="s">
        <v>29</v>
      </c>
      <c r="P27" s="30" t="s">
        <v>29</v>
      </c>
      <c r="Q27" s="30" t="s">
        <v>29</v>
      </c>
      <c r="R27" s="30" t="s">
        <v>29</v>
      </c>
      <c r="S27" s="30" t="s">
        <v>29</v>
      </c>
      <c r="T27" s="30" t="s">
        <v>29</v>
      </c>
      <c r="U27" s="30" t="s">
        <v>29</v>
      </c>
      <c r="V27" s="30" t="s">
        <v>29</v>
      </c>
      <c r="W27" s="30" t="s">
        <v>29</v>
      </c>
      <c r="X27" s="30" t="s">
        <v>29</v>
      </c>
      <c r="Y27" s="32" t="s">
        <v>29</v>
      </c>
    </row>
    <row r="28" spans="2:25" x14ac:dyDescent="0.15">
      <c r="B28" s="50"/>
      <c r="C28" s="51"/>
      <c r="D28" s="33">
        <f>D26/D8*100</f>
        <v>0.69930069930069927</v>
      </c>
      <c r="E28" s="35">
        <f t="shared" ref="E28:F28" si="7">E26/E8*100</f>
        <v>1.1764705882352942</v>
      </c>
      <c r="F28" s="35">
        <f t="shared" si="7"/>
        <v>3.8461538461538463</v>
      </c>
      <c r="G28" s="34" t="s">
        <v>32</v>
      </c>
      <c r="H28" s="34" t="s">
        <v>32</v>
      </c>
      <c r="I28" s="34" t="s">
        <v>32</v>
      </c>
      <c r="J28" s="34" t="s">
        <v>32</v>
      </c>
      <c r="K28" s="34" t="s">
        <v>32</v>
      </c>
      <c r="L28" s="34" t="s">
        <v>32</v>
      </c>
      <c r="M28" s="34" t="s">
        <v>32</v>
      </c>
      <c r="N28" s="34" t="s">
        <v>32</v>
      </c>
      <c r="O28" s="34" t="s">
        <v>32</v>
      </c>
      <c r="P28" s="34" t="s">
        <v>32</v>
      </c>
      <c r="Q28" s="34" t="s">
        <v>32</v>
      </c>
      <c r="R28" s="34" t="s">
        <v>32</v>
      </c>
      <c r="S28" s="34" t="s">
        <v>32</v>
      </c>
      <c r="T28" s="34" t="s">
        <v>32</v>
      </c>
      <c r="U28" s="34" t="s">
        <v>32</v>
      </c>
      <c r="V28" s="34" t="s">
        <v>32</v>
      </c>
      <c r="W28" s="34" t="s">
        <v>32</v>
      </c>
      <c r="X28" s="34" t="s">
        <v>32</v>
      </c>
      <c r="Y28" s="36" t="s">
        <v>32</v>
      </c>
    </row>
    <row r="29" spans="2:25" x14ac:dyDescent="0.15">
      <c r="B29" s="43" t="s">
        <v>39</v>
      </c>
      <c r="C29" s="44"/>
      <c r="D29" s="20">
        <f>SUM(E29:Y29)</f>
        <v>24</v>
      </c>
      <c r="E29" s="21">
        <f>E32+E35+E38+E41+E44+E47</f>
        <v>6</v>
      </c>
      <c r="F29" s="21">
        <f t="shared" ref="F29:Y29" si="8">F32+F35+F38+F41+F44+F47</f>
        <v>3</v>
      </c>
      <c r="G29" s="21">
        <f t="shared" si="8"/>
        <v>5</v>
      </c>
      <c r="H29" s="21">
        <f t="shared" si="8"/>
        <v>4</v>
      </c>
      <c r="I29" s="21">
        <f t="shared" si="8"/>
        <v>0</v>
      </c>
      <c r="J29" s="21">
        <f t="shared" si="8"/>
        <v>1</v>
      </c>
      <c r="K29" s="21">
        <f t="shared" si="8"/>
        <v>4</v>
      </c>
      <c r="L29" s="21">
        <f t="shared" si="8"/>
        <v>0</v>
      </c>
      <c r="M29" s="21">
        <f t="shared" si="8"/>
        <v>0</v>
      </c>
      <c r="N29" s="21">
        <f t="shared" si="8"/>
        <v>0</v>
      </c>
      <c r="O29" s="21">
        <f t="shared" si="8"/>
        <v>0</v>
      </c>
      <c r="P29" s="21">
        <f t="shared" si="8"/>
        <v>0</v>
      </c>
      <c r="Q29" s="21">
        <f t="shared" si="8"/>
        <v>0</v>
      </c>
      <c r="R29" s="21">
        <f t="shared" si="8"/>
        <v>0</v>
      </c>
      <c r="S29" s="21">
        <f t="shared" si="8"/>
        <v>0</v>
      </c>
      <c r="T29" s="21">
        <f t="shared" si="8"/>
        <v>0</v>
      </c>
      <c r="U29" s="21">
        <f t="shared" si="8"/>
        <v>0</v>
      </c>
      <c r="V29" s="21">
        <f t="shared" si="8"/>
        <v>0</v>
      </c>
      <c r="W29" s="21">
        <f t="shared" si="8"/>
        <v>1</v>
      </c>
      <c r="X29" s="21">
        <f t="shared" si="8"/>
        <v>0</v>
      </c>
      <c r="Y29" s="22">
        <f t="shared" si="8"/>
        <v>0</v>
      </c>
    </row>
    <row r="30" spans="2:25" x14ac:dyDescent="0.15">
      <c r="B30" s="43"/>
      <c r="C30" s="44"/>
      <c r="D30" s="13" t="s">
        <v>28</v>
      </c>
      <c r="E30" s="14">
        <f>E29/D29*100</f>
        <v>25</v>
      </c>
      <c r="F30" s="14">
        <f>F29/D29*100</f>
        <v>12.5</v>
      </c>
      <c r="G30" s="14">
        <f>G29/D29*100</f>
        <v>20.833333333333336</v>
      </c>
      <c r="H30" s="14">
        <f>H29/D29*100</f>
        <v>16.666666666666664</v>
      </c>
      <c r="I30" s="15" t="s">
        <v>29</v>
      </c>
      <c r="J30" s="14">
        <f>J29/D29*100</f>
        <v>4.1666666666666661</v>
      </c>
      <c r="K30" s="14">
        <f>K29/D29*100</f>
        <v>16.666666666666664</v>
      </c>
      <c r="L30" s="15" t="s">
        <v>29</v>
      </c>
      <c r="M30" s="15" t="s">
        <v>29</v>
      </c>
      <c r="N30" s="15" t="s">
        <v>29</v>
      </c>
      <c r="O30" s="15" t="s">
        <v>29</v>
      </c>
      <c r="P30" s="15" t="s">
        <v>29</v>
      </c>
      <c r="Q30" s="15" t="s">
        <v>29</v>
      </c>
      <c r="R30" s="15" t="s">
        <v>29</v>
      </c>
      <c r="S30" s="15" t="s">
        <v>29</v>
      </c>
      <c r="T30" s="15" t="s">
        <v>29</v>
      </c>
      <c r="U30" s="15" t="s">
        <v>29</v>
      </c>
      <c r="V30" s="15" t="s">
        <v>29</v>
      </c>
      <c r="W30" s="14">
        <f>W29/D29*100</f>
        <v>4.1666666666666661</v>
      </c>
      <c r="X30" s="15" t="s">
        <v>29</v>
      </c>
      <c r="Y30" s="16" t="s">
        <v>29</v>
      </c>
    </row>
    <row r="31" spans="2:25" x14ac:dyDescent="0.15">
      <c r="B31" s="47"/>
      <c r="C31" s="48"/>
      <c r="D31" s="23">
        <f>D29/D8*100</f>
        <v>8.3916083916083917</v>
      </c>
      <c r="E31" s="24">
        <f t="shared" ref="E31:W31" si="9">E29/E8*100</f>
        <v>7.0588235294117645</v>
      </c>
      <c r="F31" s="24">
        <f t="shared" si="9"/>
        <v>11.538461538461538</v>
      </c>
      <c r="G31" s="24">
        <f t="shared" si="9"/>
        <v>20.833333333333336</v>
      </c>
      <c r="H31" s="24">
        <f t="shared" si="9"/>
        <v>14.285714285714285</v>
      </c>
      <c r="I31" s="18" t="s">
        <v>32</v>
      </c>
      <c r="J31" s="24">
        <f t="shared" si="9"/>
        <v>4.5454545454545459</v>
      </c>
      <c r="K31" s="24">
        <f t="shared" si="9"/>
        <v>8</v>
      </c>
      <c r="L31" s="18" t="s">
        <v>32</v>
      </c>
      <c r="M31" s="18" t="s">
        <v>32</v>
      </c>
      <c r="N31" s="18" t="s">
        <v>32</v>
      </c>
      <c r="O31" s="18" t="s">
        <v>32</v>
      </c>
      <c r="P31" s="18" t="s">
        <v>32</v>
      </c>
      <c r="Q31" s="18" t="s">
        <v>32</v>
      </c>
      <c r="R31" s="18" t="s">
        <v>32</v>
      </c>
      <c r="S31" s="18" t="s">
        <v>32</v>
      </c>
      <c r="T31" s="18" t="s">
        <v>32</v>
      </c>
      <c r="U31" s="18" t="s">
        <v>32</v>
      </c>
      <c r="V31" s="18" t="s">
        <v>32</v>
      </c>
      <c r="W31" s="24">
        <f t="shared" si="9"/>
        <v>5.2631578947368416</v>
      </c>
      <c r="X31" s="18" t="s">
        <v>32</v>
      </c>
      <c r="Y31" s="25" t="s">
        <v>32</v>
      </c>
    </row>
    <row r="32" spans="2:25" x14ac:dyDescent="0.15">
      <c r="B32" s="49"/>
      <c r="C32" s="51" t="s">
        <v>40</v>
      </c>
      <c r="D32" s="26">
        <f>SUM(E32:Y32)</f>
        <v>4</v>
      </c>
      <c r="E32" s="27">
        <v>1</v>
      </c>
      <c r="F32" s="27">
        <v>1</v>
      </c>
      <c r="G32" s="27">
        <v>1</v>
      </c>
      <c r="H32" s="27">
        <v>0</v>
      </c>
      <c r="I32" s="27">
        <v>0</v>
      </c>
      <c r="J32" s="27">
        <v>0</v>
      </c>
      <c r="K32" s="27">
        <v>1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8">
        <v>0</v>
      </c>
    </row>
    <row r="33" spans="2:25" x14ac:dyDescent="0.15">
      <c r="B33" s="50"/>
      <c r="C33" s="51"/>
      <c r="D33" s="29" t="s">
        <v>28</v>
      </c>
      <c r="E33" s="31">
        <f>E32/D32*100</f>
        <v>25</v>
      </c>
      <c r="F33" s="31">
        <f>F32/D32*100</f>
        <v>25</v>
      </c>
      <c r="G33" s="31">
        <f>G32/D32*100</f>
        <v>25</v>
      </c>
      <c r="H33" s="30" t="s">
        <v>29</v>
      </c>
      <c r="I33" s="30" t="s">
        <v>29</v>
      </c>
      <c r="J33" s="30" t="s">
        <v>29</v>
      </c>
      <c r="K33" s="31">
        <f>K32/D32*100</f>
        <v>25</v>
      </c>
      <c r="L33" s="30" t="s">
        <v>29</v>
      </c>
      <c r="M33" s="30" t="s">
        <v>29</v>
      </c>
      <c r="N33" s="30" t="s">
        <v>29</v>
      </c>
      <c r="O33" s="30" t="s">
        <v>29</v>
      </c>
      <c r="P33" s="30" t="s">
        <v>29</v>
      </c>
      <c r="Q33" s="30" t="s">
        <v>29</v>
      </c>
      <c r="R33" s="30" t="s">
        <v>29</v>
      </c>
      <c r="S33" s="30" t="s">
        <v>29</v>
      </c>
      <c r="T33" s="30" t="s">
        <v>29</v>
      </c>
      <c r="U33" s="30" t="s">
        <v>29</v>
      </c>
      <c r="V33" s="30" t="s">
        <v>29</v>
      </c>
      <c r="W33" s="30" t="s">
        <v>29</v>
      </c>
      <c r="X33" s="30" t="s">
        <v>29</v>
      </c>
      <c r="Y33" s="32" t="s">
        <v>29</v>
      </c>
    </row>
    <row r="34" spans="2:25" x14ac:dyDescent="0.15">
      <c r="B34" s="50"/>
      <c r="C34" s="51"/>
      <c r="D34" s="33">
        <f>D32/D8*100</f>
        <v>1.3986013986013985</v>
      </c>
      <c r="E34" s="35">
        <f t="shared" ref="E34:K34" si="10">E32/E8*100</f>
        <v>1.1764705882352942</v>
      </c>
      <c r="F34" s="35">
        <f t="shared" si="10"/>
        <v>3.8461538461538463</v>
      </c>
      <c r="G34" s="35">
        <f t="shared" si="10"/>
        <v>4.1666666666666661</v>
      </c>
      <c r="H34" s="34" t="s">
        <v>32</v>
      </c>
      <c r="I34" s="34" t="s">
        <v>32</v>
      </c>
      <c r="J34" s="34" t="s">
        <v>32</v>
      </c>
      <c r="K34" s="35">
        <f t="shared" si="10"/>
        <v>2</v>
      </c>
      <c r="L34" s="34" t="s">
        <v>32</v>
      </c>
      <c r="M34" s="34" t="s">
        <v>32</v>
      </c>
      <c r="N34" s="34" t="s">
        <v>32</v>
      </c>
      <c r="O34" s="34" t="s">
        <v>32</v>
      </c>
      <c r="P34" s="34" t="s">
        <v>32</v>
      </c>
      <c r="Q34" s="34" t="s">
        <v>32</v>
      </c>
      <c r="R34" s="34" t="s">
        <v>32</v>
      </c>
      <c r="S34" s="34" t="s">
        <v>32</v>
      </c>
      <c r="T34" s="34" t="s">
        <v>32</v>
      </c>
      <c r="U34" s="34" t="s">
        <v>32</v>
      </c>
      <c r="V34" s="34" t="s">
        <v>32</v>
      </c>
      <c r="W34" s="34" t="s">
        <v>32</v>
      </c>
      <c r="X34" s="34" t="s">
        <v>32</v>
      </c>
      <c r="Y34" s="36" t="s">
        <v>32</v>
      </c>
    </row>
    <row r="35" spans="2:25" x14ac:dyDescent="0.15">
      <c r="B35" s="50"/>
      <c r="C35" s="51" t="s">
        <v>41</v>
      </c>
      <c r="D35" s="26">
        <f>SUM(E35:Y35)</f>
        <v>1</v>
      </c>
      <c r="E35" s="27">
        <v>0</v>
      </c>
      <c r="F35" s="27">
        <v>0</v>
      </c>
      <c r="G35" s="27">
        <v>0</v>
      </c>
      <c r="H35" s="27">
        <v>1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8">
        <v>0</v>
      </c>
    </row>
    <row r="36" spans="2:25" x14ac:dyDescent="0.15">
      <c r="B36" s="50"/>
      <c r="C36" s="51"/>
      <c r="D36" s="29" t="s">
        <v>28</v>
      </c>
      <c r="E36" s="30" t="s">
        <v>29</v>
      </c>
      <c r="F36" s="30" t="s">
        <v>29</v>
      </c>
      <c r="G36" s="30" t="s">
        <v>29</v>
      </c>
      <c r="H36" s="31">
        <f>H35/D35*100</f>
        <v>100</v>
      </c>
      <c r="I36" s="30" t="s">
        <v>29</v>
      </c>
      <c r="J36" s="30" t="s">
        <v>29</v>
      </c>
      <c r="K36" s="30" t="s">
        <v>29</v>
      </c>
      <c r="L36" s="30" t="s">
        <v>29</v>
      </c>
      <c r="M36" s="30" t="s">
        <v>29</v>
      </c>
      <c r="N36" s="30" t="s">
        <v>29</v>
      </c>
      <c r="O36" s="30" t="s">
        <v>29</v>
      </c>
      <c r="P36" s="30" t="s">
        <v>29</v>
      </c>
      <c r="Q36" s="30" t="s">
        <v>29</v>
      </c>
      <c r="R36" s="30" t="s">
        <v>29</v>
      </c>
      <c r="S36" s="30" t="s">
        <v>29</v>
      </c>
      <c r="T36" s="30" t="s">
        <v>29</v>
      </c>
      <c r="U36" s="30" t="s">
        <v>29</v>
      </c>
      <c r="V36" s="30" t="s">
        <v>29</v>
      </c>
      <c r="W36" s="30" t="s">
        <v>29</v>
      </c>
      <c r="X36" s="30" t="s">
        <v>29</v>
      </c>
      <c r="Y36" s="32" t="s">
        <v>29</v>
      </c>
    </row>
    <row r="37" spans="2:25" x14ac:dyDescent="0.15">
      <c r="B37" s="50"/>
      <c r="C37" s="51"/>
      <c r="D37" s="33">
        <f>D35/D8*100</f>
        <v>0.34965034965034963</v>
      </c>
      <c r="E37" s="34" t="s">
        <v>32</v>
      </c>
      <c r="F37" s="34" t="s">
        <v>32</v>
      </c>
      <c r="G37" s="34" t="s">
        <v>32</v>
      </c>
      <c r="H37" s="35">
        <f t="shared" ref="H37" si="11">H35/H8*100</f>
        <v>3.5714285714285712</v>
      </c>
      <c r="I37" s="34" t="s">
        <v>32</v>
      </c>
      <c r="J37" s="34" t="s">
        <v>32</v>
      </c>
      <c r="K37" s="34" t="s">
        <v>32</v>
      </c>
      <c r="L37" s="34" t="s">
        <v>32</v>
      </c>
      <c r="M37" s="34" t="s">
        <v>32</v>
      </c>
      <c r="N37" s="34" t="s">
        <v>32</v>
      </c>
      <c r="O37" s="34" t="s">
        <v>32</v>
      </c>
      <c r="P37" s="34" t="s">
        <v>32</v>
      </c>
      <c r="Q37" s="34" t="s">
        <v>32</v>
      </c>
      <c r="R37" s="34" t="s">
        <v>32</v>
      </c>
      <c r="S37" s="34" t="s">
        <v>32</v>
      </c>
      <c r="T37" s="34" t="s">
        <v>32</v>
      </c>
      <c r="U37" s="34" t="s">
        <v>32</v>
      </c>
      <c r="V37" s="34" t="s">
        <v>32</v>
      </c>
      <c r="W37" s="34" t="s">
        <v>32</v>
      </c>
      <c r="X37" s="34" t="s">
        <v>32</v>
      </c>
      <c r="Y37" s="36" t="s">
        <v>32</v>
      </c>
    </row>
    <row r="38" spans="2:25" x14ac:dyDescent="0.15">
      <c r="B38" s="50"/>
      <c r="C38" s="51" t="s">
        <v>42</v>
      </c>
      <c r="D38" s="26">
        <f>SUM(E38:Y38)</f>
        <v>15</v>
      </c>
      <c r="E38" s="27">
        <v>3</v>
      </c>
      <c r="F38" s="27">
        <v>1</v>
      </c>
      <c r="G38" s="27">
        <v>4</v>
      </c>
      <c r="H38" s="27">
        <v>3</v>
      </c>
      <c r="I38" s="27">
        <v>0</v>
      </c>
      <c r="J38" s="27">
        <v>1</v>
      </c>
      <c r="K38" s="27">
        <v>2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1</v>
      </c>
      <c r="X38" s="27">
        <v>0</v>
      </c>
      <c r="Y38" s="28">
        <v>0</v>
      </c>
    </row>
    <row r="39" spans="2:25" x14ac:dyDescent="0.15">
      <c r="B39" s="50"/>
      <c r="C39" s="51"/>
      <c r="D39" s="29" t="s">
        <v>28</v>
      </c>
      <c r="E39" s="31">
        <f>E38/D38*100</f>
        <v>20</v>
      </c>
      <c r="F39" s="31">
        <f>F38/D38*100</f>
        <v>6.666666666666667</v>
      </c>
      <c r="G39" s="31">
        <f>G38/D38*100</f>
        <v>26.666666666666668</v>
      </c>
      <c r="H39" s="31">
        <f>H38/D38*100</f>
        <v>20</v>
      </c>
      <c r="I39" s="30" t="s">
        <v>29</v>
      </c>
      <c r="J39" s="31">
        <f>J38/D38*100</f>
        <v>6.666666666666667</v>
      </c>
      <c r="K39" s="31">
        <f>K38/D38*100</f>
        <v>13.333333333333334</v>
      </c>
      <c r="L39" s="30" t="s">
        <v>29</v>
      </c>
      <c r="M39" s="30" t="s">
        <v>29</v>
      </c>
      <c r="N39" s="30" t="s">
        <v>29</v>
      </c>
      <c r="O39" s="30" t="s">
        <v>29</v>
      </c>
      <c r="P39" s="30" t="s">
        <v>29</v>
      </c>
      <c r="Q39" s="30" t="s">
        <v>29</v>
      </c>
      <c r="R39" s="30" t="s">
        <v>29</v>
      </c>
      <c r="S39" s="30" t="s">
        <v>29</v>
      </c>
      <c r="T39" s="30" t="s">
        <v>29</v>
      </c>
      <c r="U39" s="30" t="s">
        <v>29</v>
      </c>
      <c r="V39" s="30" t="s">
        <v>29</v>
      </c>
      <c r="W39" s="31">
        <f>W38/D38*100</f>
        <v>6.666666666666667</v>
      </c>
      <c r="X39" s="30" t="s">
        <v>29</v>
      </c>
      <c r="Y39" s="32" t="s">
        <v>29</v>
      </c>
    </row>
    <row r="40" spans="2:25" x14ac:dyDescent="0.15">
      <c r="B40" s="50"/>
      <c r="C40" s="51"/>
      <c r="D40" s="33">
        <f>D38/D8*100</f>
        <v>5.244755244755245</v>
      </c>
      <c r="E40" s="35">
        <f t="shared" ref="E40:W40" si="12">E38/E8*100</f>
        <v>3.5294117647058822</v>
      </c>
      <c r="F40" s="35">
        <f t="shared" si="12"/>
        <v>3.8461538461538463</v>
      </c>
      <c r="G40" s="35">
        <f t="shared" si="12"/>
        <v>16.666666666666664</v>
      </c>
      <c r="H40" s="35">
        <f t="shared" si="12"/>
        <v>10.714285714285714</v>
      </c>
      <c r="I40" s="34" t="s">
        <v>32</v>
      </c>
      <c r="J40" s="35">
        <f t="shared" si="12"/>
        <v>4.5454545454545459</v>
      </c>
      <c r="K40" s="35">
        <f t="shared" si="12"/>
        <v>4</v>
      </c>
      <c r="L40" s="34" t="s">
        <v>32</v>
      </c>
      <c r="M40" s="34" t="s">
        <v>32</v>
      </c>
      <c r="N40" s="34" t="s">
        <v>32</v>
      </c>
      <c r="O40" s="34" t="s">
        <v>32</v>
      </c>
      <c r="P40" s="34" t="s">
        <v>32</v>
      </c>
      <c r="Q40" s="34" t="s">
        <v>32</v>
      </c>
      <c r="R40" s="34" t="s">
        <v>32</v>
      </c>
      <c r="S40" s="34" t="s">
        <v>32</v>
      </c>
      <c r="T40" s="34" t="s">
        <v>32</v>
      </c>
      <c r="U40" s="34" t="s">
        <v>32</v>
      </c>
      <c r="V40" s="34" t="s">
        <v>32</v>
      </c>
      <c r="W40" s="35">
        <f t="shared" si="12"/>
        <v>5.2631578947368416</v>
      </c>
      <c r="X40" s="34" t="s">
        <v>32</v>
      </c>
      <c r="Y40" s="36" t="s">
        <v>32</v>
      </c>
    </row>
    <row r="41" spans="2:25" x14ac:dyDescent="0.15">
      <c r="B41" s="50"/>
      <c r="C41" s="51" t="s">
        <v>43</v>
      </c>
      <c r="D41" s="26">
        <f>SUM(E41:Y41)</f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8">
        <v>0</v>
      </c>
    </row>
    <row r="42" spans="2:25" x14ac:dyDescent="0.15">
      <c r="B42" s="50"/>
      <c r="C42" s="51"/>
      <c r="D42" s="29" t="s">
        <v>29</v>
      </c>
      <c r="E42" s="30" t="s">
        <v>29</v>
      </c>
      <c r="F42" s="30" t="s">
        <v>29</v>
      </c>
      <c r="G42" s="30" t="s">
        <v>29</v>
      </c>
      <c r="H42" s="30" t="s">
        <v>29</v>
      </c>
      <c r="I42" s="30" t="s">
        <v>29</v>
      </c>
      <c r="J42" s="30" t="s">
        <v>29</v>
      </c>
      <c r="K42" s="30" t="s">
        <v>29</v>
      </c>
      <c r="L42" s="30" t="s">
        <v>29</v>
      </c>
      <c r="M42" s="30" t="s">
        <v>29</v>
      </c>
      <c r="N42" s="30" t="s">
        <v>29</v>
      </c>
      <c r="O42" s="30" t="s">
        <v>29</v>
      </c>
      <c r="P42" s="30" t="s">
        <v>29</v>
      </c>
      <c r="Q42" s="30" t="s">
        <v>29</v>
      </c>
      <c r="R42" s="30" t="s">
        <v>29</v>
      </c>
      <c r="S42" s="30" t="s">
        <v>29</v>
      </c>
      <c r="T42" s="30" t="s">
        <v>29</v>
      </c>
      <c r="U42" s="30" t="s">
        <v>29</v>
      </c>
      <c r="V42" s="30" t="s">
        <v>29</v>
      </c>
      <c r="W42" s="30" t="s">
        <v>29</v>
      </c>
      <c r="X42" s="30" t="s">
        <v>29</v>
      </c>
      <c r="Y42" s="32" t="s">
        <v>29</v>
      </c>
    </row>
    <row r="43" spans="2:25" x14ac:dyDescent="0.15">
      <c r="B43" s="50"/>
      <c r="C43" s="51"/>
      <c r="D43" s="37" t="s">
        <v>32</v>
      </c>
      <c r="E43" s="34" t="s">
        <v>32</v>
      </c>
      <c r="F43" s="34" t="s">
        <v>32</v>
      </c>
      <c r="G43" s="34" t="s">
        <v>32</v>
      </c>
      <c r="H43" s="34" t="s">
        <v>32</v>
      </c>
      <c r="I43" s="34" t="s">
        <v>32</v>
      </c>
      <c r="J43" s="34" t="s">
        <v>32</v>
      </c>
      <c r="K43" s="34" t="s">
        <v>32</v>
      </c>
      <c r="L43" s="34" t="s">
        <v>32</v>
      </c>
      <c r="M43" s="34" t="s">
        <v>32</v>
      </c>
      <c r="N43" s="34" t="s">
        <v>32</v>
      </c>
      <c r="O43" s="34" t="s">
        <v>32</v>
      </c>
      <c r="P43" s="34" t="s">
        <v>32</v>
      </c>
      <c r="Q43" s="34" t="s">
        <v>32</v>
      </c>
      <c r="R43" s="34" t="s">
        <v>32</v>
      </c>
      <c r="S43" s="34" t="s">
        <v>32</v>
      </c>
      <c r="T43" s="34" t="s">
        <v>32</v>
      </c>
      <c r="U43" s="34" t="s">
        <v>32</v>
      </c>
      <c r="V43" s="34" t="s">
        <v>32</v>
      </c>
      <c r="W43" s="34" t="s">
        <v>32</v>
      </c>
      <c r="X43" s="34" t="s">
        <v>32</v>
      </c>
      <c r="Y43" s="36" t="s">
        <v>32</v>
      </c>
    </row>
    <row r="44" spans="2:25" x14ac:dyDescent="0.15">
      <c r="B44" s="50"/>
      <c r="C44" s="51" t="s">
        <v>44</v>
      </c>
      <c r="D44" s="26">
        <f>SUM(E44:Y44)</f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8">
        <v>0</v>
      </c>
    </row>
    <row r="45" spans="2:25" x14ac:dyDescent="0.15">
      <c r="B45" s="50"/>
      <c r="C45" s="51"/>
      <c r="D45" s="29" t="s">
        <v>29</v>
      </c>
      <c r="E45" s="30" t="s">
        <v>29</v>
      </c>
      <c r="F45" s="30" t="s">
        <v>29</v>
      </c>
      <c r="G45" s="30" t="s">
        <v>29</v>
      </c>
      <c r="H45" s="30" t="s">
        <v>29</v>
      </c>
      <c r="I45" s="30" t="s">
        <v>29</v>
      </c>
      <c r="J45" s="30" t="s">
        <v>29</v>
      </c>
      <c r="K45" s="30" t="s">
        <v>29</v>
      </c>
      <c r="L45" s="30" t="s">
        <v>29</v>
      </c>
      <c r="M45" s="30" t="s">
        <v>29</v>
      </c>
      <c r="N45" s="30" t="s">
        <v>29</v>
      </c>
      <c r="O45" s="30" t="s">
        <v>29</v>
      </c>
      <c r="P45" s="30" t="s">
        <v>29</v>
      </c>
      <c r="Q45" s="30" t="s">
        <v>29</v>
      </c>
      <c r="R45" s="30" t="s">
        <v>29</v>
      </c>
      <c r="S45" s="30" t="s">
        <v>29</v>
      </c>
      <c r="T45" s="30" t="s">
        <v>29</v>
      </c>
      <c r="U45" s="30" t="s">
        <v>29</v>
      </c>
      <c r="V45" s="30" t="s">
        <v>29</v>
      </c>
      <c r="W45" s="30" t="s">
        <v>29</v>
      </c>
      <c r="X45" s="30" t="s">
        <v>29</v>
      </c>
      <c r="Y45" s="32" t="s">
        <v>29</v>
      </c>
    </row>
    <row r="46" spans="2:25" x14ac:dyDescent="0.15">
      <c r="B46" s="50"/>
      <c r="C46" s="51"/>
      <c r="D46" s="37" t="s">
        <v>32</v>
      </c>
      <c r="E46" s="34" t="s">
        <v>32</v>
      </c>
      <c r="F46" s="34" t="s">
        <v>32</v>
      </c>
      <c r="G46" s="34" t="s">
        <v>32</v>
      </c>
      <c r="H46" s="34" t="s">
        <v>32</v>
      </c>
      <c r="I46" s="34" t="s">
        <v>32</v>
      </c>
      <c r="J46" s="34" t="s">
        <v>32</v>
      </c>
      <c r="K46" s="34" t="s">
        <v>32</v>
      </c>
      <c r="L46" s="34" t="s">
        <v>32</v>
      </c>
      <c r="M46" s="34" t="s">
        <v>32</v>
      </c>
      <c r="N46" s="34" t="s">
        <v>32</v>
      </c>
      <c r="O46" s="34" t="s">
        <v>32</v>
      </c>
      <c r="P46" s="34" t="s">
        <v>32</v>
      </c>
      <c r="Q46" s="34" t="s">
        <v>32</v>
      </c>
      <c r="R46" s="34" t="s">
        <v>32</v>
      </c>
      <c r="S46" s="34" t="s">
        <v>32</v>
      </c>
      <c r="T46" s="34" t="s">
        <v>32</v>
      </c>
      <c r="U46" s="34" t="s">
        <v>32</v>
      </c>
      <c r="V46" s="34" t="s">
        <v>32</v>
      </c>
      <c r="W46" s="34" t="s">
        <v>32</v>
      </c>
      <c r="X46" s="34" t="s">
        <v>32</v>
      </c>
      <c r="Y46" s="36" t="s">
        <v>32</v>
      </c>
    </row>
    <row r="47" spans="2:25" x14ac:dyDescent="0.15">
      <c r="B47" s="50"/>
      <c r="C47" s="52" t="s">
        <v>45</v>
      </c>
      <c r="D47" s="26">
        <f>SUM(E47:Y47)</f>
        <v>4</v>
      </c>
      <c r="E47" s="27">
        <v>2</v>
      </c>
      <c r="F47" s="27">
        <v>1</v>
      </c>
      <c r="G47" s="27">
        <v>0</v>
      </c>
      <c r="H47" s="27">
        <v>0</v>
      </c>
      <c r="I47" s="27">
        <v>0</v>
      </c>
      <c r="J47" s="27">
        <v>0</v>
      </c>
      <c r="K47" s="27">
        <v>1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8">
        <v>0</v>
      </c>
    </row>
    <row r="48" spans="2:25" x14ac:dyDescent="0.15">
      <c r="B48" s="50"/>
      <c r="C48" s="51"/>
      <c r="D48" s="29" t="s">
        <v>28</v>
      </c>
      <c r="E48" s="31">
        <f>E47/D47*100</f>
        <v>50</v>
      </c>
      <c r="F48" s="31">
        <f>F47/D47*100</f>
        <v>25</v>
      </c>
      <c r="G48" s="30" t="s">
        <v>29</v>
      </c>
      <c r="H48" s="30" t="s">
        <v>29</v>
      </c>
      <c r="I48" s="30" t="s">
        <v>29</v>
      </c>
      <c r="J48" s="30" t="s">
        <v>29</v>
      </c>
      <c r="K48" s="31">
        <f>K47/D47*100</f>
        <v>25</v>
      </c>
      <c r="L48" s="30" t="s">
        <v>29</v>
      </c>
      <c r="M48" s="30" t="s">
        <v>29</v>
      </c>
      <c r="N48" s="30" t="s">
        <v>29</v>
      </c>
      <c r="O48" s="30" t="s">
        <v>29</v>
      </c>
      <c r="P48" s="30" t="s">
        <v>29</v>
      </c>
      <c r="Q48" s="30" t="s">
        <v>29</v>
      </c>
      <c r="R48" s="30" t="s">
        <v>29</v>
      </c>
      <c r="S48" s="30" t="s">
        <v>29</v>
      </c>
      <c r="T48" s="30" t="s">
        <v>29</v>
      </c>
      <c r="U48" s="30" t="s">
        <v>29</v>
      </c>
      <c r="V48" s="30" t="s">
        <v>29</v>
      </c>
      <c r="W48" s="30" t="s">
        <v>29</v>
      </c>
      <c r="X48" s="30" t="s">
        <v>29</v>
      </c>
      <c r="Y48" s="32" t="s">
        <v>29</v>
      </c>
    </row>
    <row r="49" spans="2:25" x14ac:dyDescent="0.15">
      <c r="B49" s="50"/>
      <c r="C49" s="51"/>
      <c r="D49" s="33">
        <f>D47/D8*100</f>
        <v>1.3986013986013985</v>
      </c>
      <c r="E49" s="35">
        <f t="shared" ref="E49:K49" si="13">E47/E8*100</f>
        <v>2.3529411764705883</v>
      </c>
      <c r="F49" s="35">
        <f t="shared" si="13"/>
        <v>3.8461538461538463</v>
      </c>
      <c r="G49" s="34" t="s">
        <v>32</v>
      </c>
      <c r="H49" s="34" t="s">
        <v>32</v>
      </c>
      <c r="I49" s="34" t="s">
        <v>32</v>
      </c>
      <c r="J49" s="34" t="s">
        <v>32</v>
      </c>
      <c r="K49" s="35">
        <f t="shared" si="13"/>
        <v>2</v>
      </c>
      <c r="L49" s="34" t="s">
        <v>32</v>
      </c>
      <c r="M49" s="34" t="s">
        <v>32</v>
      </c>
      <c r="N49" s="34" t="s">
        <v>32</v>
      </c>
      <c r="O49" s="34" t="s">
        <v>32</v>
      </c>
      <c r="P49" s="34" t="s">
        <v>32</v>
      </c>
      <c r="Q49" s="34" t="s">
        <v>32</v>
      </c>
      <c r="R49" s="34" t="s">
        <v>32</v>
      </c>
      <c r="S49" s="34" t="s">
        <v>32</v>
      </c>
      <c r="T49" s="34" t="s">
        <v>32</v>
      </c>
      <c r="U49" s="34" t="s">
        <v>32</v>
      </c>
      <c r="V49" s="34" t="s">
        <v>32</v>
      </c>
      <c r="W49" s="34" t="s">
        <v>32</v>
      </c>
      <c r="X49" s="34" t="s">
        <v>32</v>
      </c>
      <c r="Y49" s="36" t="s">
        <v>32</v>
      </c>
    </row>
    <row r="50" spans="2:25" x14ac:dyDescent="0.15">
      <c r="B50" s="43" t="s">
        <v>46</v>
      </c>
      <c r="C50" s="44"/>
      <c r="D50" s="20">
        <f>SUM(E50:Y50)</f>
        <v>170</v>
      </c>
      <c r="E50" s="21">
        <f>E53+E56+E59+E62+E65+E68+E71</f>
        <v>60</v>
      </c>
      <c r="F50" s="21">
        <f t="shared" ref="F50:Y50" si="14">F53+F56+F59+F62+F65+F68+F71</f>
        <v>12</v>
      </c>
      <c r="G50" s="21">
        <f t="shared" si="14"/>
        <v>10</v>
      </c>
      <c r="H50" s="21">
        <f t="shared" si="14"/>
        <v>17</v>
      </c>
      <c r="I50" s="21">
        <f t="shared" si="14"/>
        <v>12</v>
      </c>
      <c r="J50" s="21">
        <f t="shared" si="14"/>
        <v>15</v>
      </c>
      <c r="K50" s="21">
        <f t="shared" si="14"/>
        <v>31</v>
      </c>
      <c r="L50" s="21">
        <f t="shared" si="14"/>
        <v>0</v>
      </c>
      <c r="M50" s="21">
        <f t="shared" si="14"/>
        <v>1</v>
      </c>
      <c r="N50" s="21">
        <f t="shared" si="14"/>
        <v>0</v>
      </c>
      <c r="O50" s="21">
        <f t="shared" si="14"/>
        <v>0</v>
      </c>
      <c r="P50" s="21">
        <f t="shared" si="14"/>
        <v>0</v>
      </c>
      <c r="Q50" s="21">
        <f t="shared" si="14"/>
        <v>0</v>
      </c>
      <c r="R50" s="21">
        <f t="shared" si="14"/>
        <v>0</v>
      </c>
      <c r="S50" s="21">
        <f t="shared" si="14"/>
        <v>0</v>
      </c>
      <c r="T50" s="21">
        <f t="shared" si="14"/>
        <v>0</v>
      </c>
      <c r="U50" s="21">
        <f t="shared" si="14"/>
        <v>0</v>
      </c>
      <c r="V50" s="21">
        <f t="shared" si="14"/>
        <v>0</v>
      </c>
      <c r="W50" s="21">
        <f t="shared" si="14"/>
        <v>12</v>
      </c>
      <c r="X50" s="21">
        <f t="shared" si="14"/>
        <v>0</v>
      </c>
      <c r="Y50" s="22">
        <f t="shared" si="14"/>
        <v>0</v>
      </c>
    </row>
    <row r="51" spans="2:25" x14ac:dyDescent="0.15">
      <c r="B51" s="43"/>
      <c r="C51" s="44"/>
      <c r="D51" s="13" t="s">
        <v>28</v>
      </c>
      <c r="E51" s="14">
        <f>E50/D50*100</f>
        <v>35.294117647058826</v>
      </c>
      <c r="F51" s="14">
        <f>F50/D50*100</f>
        <v>7.0588235294117645</v>
      </c>
      <c r="G51" s="14">
        <f>G50/D50*100</f>
        <v>5.8823529411764701</v>
      </c>
      <c r="H51" s="14">
        <f>H50/D50*100</f>
        <v>10</v>
      </c>
      <c r="I51" s="14">
        <f>I50/D50*100</f>
        <v>7.0588235294117645</v>
      </c>
      <c r="J51" s="14">
        <f>J50/D50*100</f>
        <v>8.8235294117647065</v>
      </c>
      <c r="K51" s="14">
        <f>K50/D50*100</f>
        <v>18.235294117647058</v>
      </c>
      <c r="L51" s="15" t="s">
        <v>29</v>
      </c>
      <c r="M51" s="14">
        <f>M50/D50*100</f>
        <v>0.58823529411764708</v>
      </c>
      <c r="N51" s="15" t="s">
        <v>29</v>
      </c>
      <c r="O51" s="15" t="s">
        <v>29</v>
      </c>
      <c r="P51" s="15" t="s">
        <v>29</v>
      </c>
      <c r="Q51" s="15" t="s">
        <v>29</v>
      </c>
      <c r="R51" s="15" t="s">
        <v>29</v>
      </c>
      <c r="S51" s="15" t="s">
        <v>29</v>
      </c>
      <c r="T51" s="15" t="s">
        <v>29</v>
      </c>
      <c r="U51" s="15" t="s">
        <v>29</v>
      </c>
      <c r="V51" s="15" t="s">
        <v>29</v>
      </c>
      <c r="W51" s="14">
        <f>W50/D50*100</f>
        <v>7.0588235294117645</v>
      </c>
      <c r="X51" s="15" t="s">
        <v>29</v>
      </c>
      <c r="Y51" s="16" t="s">
        <v>29</v>
      </c>
    </row>
    <row r="52" spans="2:25" x14ac:dyDescent="0.15">
      <c r="B52" s="47"/>
      <c r="C52" s="48"/>
      <c r="D52" s="23">
        <f>D50/D8*100</f>
        <v>59.44055944055944</v>
      </c>
      <c r="E52" s="24">
        <f t="shared" ref="E52:W52" si="15">E50/E8*100</f>
        <v>70.588235294117652</v>
      </c>
      <c r="F52" s="24">
        <f t="shared" si="15"/>
        <v>46.153846153846153</v>
      </c>
      <c r="G52" s="24">
        <f t="shared" si="15"/>
        <v>41.666666666666671</v>
      </c>
      <c r="H52" s="24">
        <f t="shared" si="15"/>
        <v>60.714285714285708</v>
      </c>
      <c r="I52" s="24">
        <f t="shared" si="15"/>
        <v>92.307692307692307</v>
      </c>
      <c r="J52" s="24">
        <f t="shared" si="15"/>
        <v>68.181818181818173</v>
      </c>
      <c r="K52" s="24">
        <f t="shared" si="15"/>
        <v>62</v>
      </c>
      <c r="L52" s="18" t="s">
        <v>32</v>
      </c>
      <c r="M52" s="24">
        <f t="shared" si="15"/>
        <v>33.333333333333329</v>
      </c>
      <c r="N52" s="18" t="s">
        <v>32</v>
      </c>
      <c r="O52" s="18" t="s">
        <v>32</v>
      </c>
      <c r="P52" s="18" t="s">
        <v>32</v>
      </c>
      <c r="Q52" s="18" t="s">
        <v>32</v>
      </c>
      <c r="R52" s="18" t="s">
        <v>32</v>
      </c>
      <c r="S52" s="18" t="s">
        <v>32</v>
      </c>
      <c r="T52" s="18" t="s">
        <v>32</v>
      </c>
      <c r="U52" s="18" t="s">
        <v>32</v>
      </c>
      <c r="V52" s="18" t="s">
        <v>32</v>
      </c>
      <c r="W52" s="24">
        <f t="shared" si="15"/>
        <v>63.157894736842103</v>
      </c>
      <c r="X52" s="18" t="s">
        <v>32</v>
      </c>
      <c r="Y52" s="25" t="s">
        <v>32</v>
      </c>
    </row>
    <row r="53" spans="2:25" x14ac:dyDescent="0.15">
      <c r="B53" s="49"/>
      <c r="C53" s="51" t="s">
        <v>47</v>
      </c>
      <c r="D53" s="26">
        <f>SUM(E53:Y53)</f>
        <v>4</v>
      </c>
      <c r="E53" s="27">
        <v>2</v>
      </c>
      <c r="F53" s="27">
        <v>0</v>
      </c>
      <c r="G53" s="27">
        <v>0</v>
      </c>
      <c r="H53" s="27">
        <v>0</v>
      </c>
      <c r="I53" s="27">
        <v>0</v>
      </c>
      <c r="J53" s="27">
        <v>1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7">
        <v>0</v>
      </c>
      <c r="U53" s="27">
        <v>0</v>
      </c>
      <c r="V53" s="27">
        <v>0</v>
      </c>
      <c r="W53" s="27">
        <v>1</v>
      </c>
      <c r="X53" s="27">
        <v>0</v>
      </c>
      <c r="Y53" s="28">
        <v>0</v>
      </c>
    </row>
    <row r="54" spans="2:25" x14ac:dyDescent="0.15">
      <c r="B54" s="50"/>
      <c r="C54" s="51"/>
      <c r="D54" s="29" t="s">
        <v>28</v>
      </c>
      <c r="E54" s="31">
        <f>E53/D53*100</f>
        <v>50</v>
      </c>
      <c r="F54" s="30" t="s">
        <v>29</v>
      </c>
      <c r="G54" s="30" t="s">
        <v>29</v>
      </c>
      <c r="H54" s="30" t="s">
        <v>29</v>
      </c>
      <c r="I54" s="30" t="s">
        <v>29</v>
      </c>
      <c r="J54" s="31">
        <f>J53/D53*100</f>
        <v>25</v>
      </c>
      <c r="K54" s="30" t="s">
        <v>29</v>
      </c>
      <c r="L54" s="30" t="s">
        <v>29</v>
      </c>
      <c r="M54" s="30" t="s">
        <v>29</v>
      </c>
      <c r="N54" s="30" t="s">
        <v>29</v>
      </c>
      <c r="O54" s="30" t="s">
        <v>29</v>
      </c>
      <c r="P54" s="30" t="s">
        <v>29</v>
      </c>
      <c r="Q54" s="30" t="s">
        <v>29</v>
      </c>
      <c r="R54" s="30" t="s">
        <v>29</v>
      </c>
      <c r="S54" s="30" t="s">
        <v>29</v>
      </c>
      <c r="T54" s="30" t="s">
        <v>29</v>
      </c>
      <c r="U54" s="30" t="s">
        <v>29</v>
      </c>
      <c r="V54" s="30" t="s">
        <v>29</v>
      </c>
      <c r="W54" s="31">
        <f>W53/D53*100</f>
        <v>25</v>
      </c>
      <c r="X54" s="30" t="s">
        <v>29</v>
      </c>
      <c r="Y54" s="32" t="s">
        <v>29</v>
      </c>
    </row>
    <row r="55" spans="2:25" x14ac:dyDescent="0.15">
      <c r="B55" s="50"/>
      <c r="C55" s="51"/>
      <c r="D55" s="33">
        <f>D53/D8*100</f>
        <v>1.3986013986013985</v>
      </c>
      <c r="E55" s="35">
        <f t="shared" ref="E55:W55" si="16">E53/E8*100</f>
        <v>2.3529411764705883</v>
      </c>
      <c r="F55" s="34" t="s">
        <v>32</v>
      </c>
      <c r="G55" s="34" t="s">
        <v>32</v>
      </c>
      <c r="H55" s="34" t="s">
        <v>32</v>
      </c>
      <c r="I55" s="34" t="s">
        <v>32</v>
      </c>
      <c r="J55" s="35">
        <f t="shared" si="16"/>
        <v>4.5454545454545459</v>
      </c>
      <c r="K55" s="34" t="s">
        <v>32</v>
      </c>
      <c r="L55" s="34" t="s">
        <v>32</v>
      </c>
      <c r="M55" s="34" t="s">
        <v>32</v>
      </c>
      <c r="N55" s="34" t="s">
        <v>32</v>
      </c>
      <c r="O55" s="34" t="s">
        <v>32</v>
      </c>
      <c r="P55" s="34" t="s">
        <v>32</v>
      </c>
      <c r="Q55" s="34" t="s">
        <v>32</v>
      </c>
      <c r="R55" s="34" t="s">
        <v>32</v>
      </c>
      <c r="S55" s="34" t="s">
        <v>32</v>
      </c>
      <c r="T55" s="34" t="s">
        <v>32</v>
      </c>
      <c r="U55" s="34" t="s">
        <v>32</v>
      </c>
      <c r="V55" s="34" t="s">
        <v>32</v>
      </c>
      <c r="W55" s="35">
        <f t="shared" si="16"/>
        <v>5.2631578947368416</v>
      </c>
      <c r="X55" s="34" t="s">
        <v>32</v>
      </c>
      <c r="Y55" s="36" t="s">
        <v>32</v>
      </c>
    </row>
    <row r="56" spans="2:25" x14ac:dyDescent="0.15">
      <c r="B56" s="50"/>
      <c r="C56" s="51" t="s">
        <v>48</v>
      </c>
      <c r="D56" s="26">
        <f>SUM(E56:Y56)</f>
        <v>90</v>
      </c>
      <c r="E56" s="27">
        <v>34</v>
      </c>
      <c r="F56" s="27">
        <v>8</v>
      </c>
      <c r="G56" s="27">
        <v>5</v>
      </c>
      <c r="H56" s="27">
        <v>9</v>
      </c>
      <c r="I56" s="27">
        <v>6</v>
      </c>
      <c r="J56" s="27">
        <v>9</v>
      </c>
      <c r="K56" s="27">
        <v>12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7</v>
      </c>
      <c r="X56" s="27">
        <v>0</v>
      </c>
      <c r="Y56" s="28">
        <v>0</v>
      </c>
    </row>
    <row r="57" spans="2:25" x14ac:dyDescent="0.15">
      <c r="B57" s="50"/>
      <c r="C57" s="51"/>
      <c r="D57" s="29" t="s">
        <v>28</v>
      </c>
      <c r="E57" s="31">
        <f>E56/D56*100</f>
        <v>37.777777777777779</v>
      </c>
      <c r="F57" s="31">
        <f>F56/D56*100</f>
        <v>8.8888888888888893</v>
      </c>
      <c r="G57" s="31">
        <f>G56/D56*100</f>
        <v>5.5555555555555554</v>
      </c>
      <c r="H57" s="31">
        <f>H56/D56*100</f>
        <v>10</v>
      </c>
      <c r="I57" s="31">
        <f>I56/D56*100</f>
        <v>6.666666666666667</v>
      </c>
      <c r="J57" s="31">
        <f>J56/D56*100</f>
        <v>10</v>
      </c>
      <c r="K57" s="31">
        <f>K56/D56*100</f>
        <v>13.333333333333334</v>
      </c>
      <c r="L57" s="30" t="s">
        <v>29</v>
      </c>
      <c r="M57" s="30" t="s">
        <v>29</v>
      </c>
      <c r="N57" s="30" t="s">
        <v>29</v>
      </c>
      <c r="O57" s="30" t="s">
        <v>29</v>
      </c>
      <c r="P57" s="30" t="s">
        <v>29</v>
      </c>
      <c r="Q57" s="30" t="s">
        <v>29</v>
      </c>
      <c r="R57" s="30" t="s">
        <v>29</v>
      </c>
      <c r="S57" s="30" t="s">
        <v>29</v>
      </c>
      <c r="T57" s="30" t="s">
        <v>29</v>
      </c>
      <c r="U57" s="30" t="s">
        <v>29</v>
      </c>
      <c r="V57" s="30" t="s">
        <v>29</v>
      </c>
      <c r="W57" s="31">
        <f>W56/D56*100</f>
        <v>7.7777777777777777</v>
      </c>
      <c r="X57" s="30" t="s">
        <v>29</v>
      </c>
      <c r="Y57" s="32" t="s">
        <v>29</v>
      </c>
    </row>
    <row r="58" spans="2:25" x14ac:dyDescent="0.15">
      <c r="B58" s="50"/>
      <c r="C58" s="51"/>
      <c r="D58" s="33">
        <f>D56/D8*100</f>
        <v>31.46853146853147</v>
      </c>
      <c r="E58" s="35">
        <f t="shared" ref="E58:W58" si="17">E56/E8*100</f>
        <v>40</v>
      </c>
      <c r="F58" s="35">
        <f t="shared" si="17"/>
        <v>30.76923076923077</v>
      </c>
      <c r="G58" s="35">
        <f t="shared" si="17"/>
        <v>20.833333333333336</v>
      </c>
      <c r="H58" s="35">
        <f t="shared" si="17"/>
        <v>32.142857142857146</v>
      </c>
      <c r="I58" s="35">
        <f t="shared" si="17"/>
        <v>46.153846153846153</v>
      </c>
      <c r="J58" s="35">
        <f t="shared" si="17"/>
        <v>40.909090909090914</v>
      </c>
      <c r="K58" s="35">
        <f t="shared" si="17"/>
        <v>24</v>
      </c>
      <c r="L58" s="34" t="s">
        <v>32</v>
      </c>
      <c r="M58" s="34" t="s">
        <v>32</v>
      </c>
      <c r="N58" s="34" t="s">
        <v>32</v>
      </c>
      <c r="O58" s="34" t="s">
        <v>32</v>
      </c>
      <c r="P58" s="34" t="s">
        <v>32</v>
      </c>
      <c r="Q58" s="34" t="s">
        <v>32</v>
      </c>
      <c r="R58" s="34" t="s">
        <v>32</v>
      </c>
      <c r="S58" s="34" t="s">
        <v>32</v>
      </c>
      <c r="T58" s="34" t="s">
        <v>32</v>
      </c>
      <c r="U58" s="34" t="s">
        <v>32</v>
      </c>
      <c r="V58" s="34" t="s">
        <v>32</v>
      </c>
      <c r="W58" s="35">
        <f t="shared" si="17"/>
        <v>36.84210526315789</v>
      </c>
      <c r="X58" s="34" t="s">
        <v>32</v>
      </c>
      <c r="Y58" s="36" t="s">
        <v>32</v>
      </c>
    </row>
    <row r="59" spans="2:25" x14ac:dyDescent="0.15">
      <c r="B59" s="50"/>
      <c r="C59" s="51" t="s">
        <v>49</v>
      </c>
      <c r="D59" s="26">
        <f>SUM(E59:Y59)</f>
        <v>0</v>
      </c>
      <c r="E59" s="27">
        <v>0</v>
      </c>
      <c r="F59" s="27">
        <v>0</v>
      </c>
      <c r="G59" s="27">
        <v>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8">
        <v>0</v>
      </c>
    </row>
    <row r="60" spans="2:25" x14ac:dyDescent="0.15">
      <c r="B60" s="50"/>
      <c r="C60" s="51"/>
      <c r="D60" s="29" t="s">
        <v>29</v>
      </c>
      <c r="E60" s="30" t="s">
        <v>29</v>
      </c>
      <c r="F60" s="30" t="s">
        <v>29</v>
      </c>
      <c r="G60" s="30" t="s">
        <v>29</v>
      </c>
      <c r="H60" s="30" t="s">
        <v>29</v>
      </c>
      <c r="I60" s="30" t="s">
        <v>29</v>
      </c>
      <c r="J60" s="30" t="s">
        <v>29</v>
      </c>
      <c r="K60" s="30" t="s">
        <v>29</v>
      </c>
      <c r="L60" s="30" t="s">
        <v>29</v>
      </c>
      <c r="M60" s="30" t="s">
        <v>29</v>
      </c>
      <c r="N60" s="30" t="s">
        <v>29</v>
      </c>
      <c r="O60" s="30" t="s">
        <v>29</v>
      </c>
      <c r="P60" s="30" t="s">
        <v>29</v>
      </c>
      <c r="Q60" s="30" t="s">
        <v>29</v>
      </c>
      <c r="R60" s="30" t="s">
        <v>29</v>
      </c>
      <c r="S60" s="30" t="s">
        <v>29</v>
      </c>
      <c r="T60" s="30" t="s">
        <v>29</v>
      </c>
      <c r="U60" s="30" t="s">
        <v>29</v>
      </c>
      <c r="V60" s="30" t="s">
        <v>29</v>
      </c>
      <c r="W60" s="30" t="s">
        <v>29</v>
      </c>
      <c r="X60" s="30" t="s">
        <v>29</v>
      </c>
      <c r="Y60" s="32" t="s">
        <v>29</v>
      </c>
    </row>
    <row r="61" spans="2:25" x14ac:dyDescent="0.15">
      <c r="B61" s="50"/>
      <c r="C61" s="51"/>
      <c r="D61" s="37" t="s">
        <v>32</v>
      </c>
      <c r="E61" s="34" t="s">
        <v>32</v>
      </c>
      <c r="F61" s="34" t="s">
        <v>32</v>
      </c>
      <c r="G61" s="34" t="s">
        <v>32</v>
      </c>
      <c r="H61" s="34" t="s">
        <v>32</v>
      </c>
      <c r="I61" s="34" t="s">
        <v>32</v>
      </c>
      <c r="J61" s="34" t="s">
        <v>32</v>
      </c>
      <c r="K61" s="34" t="s">
        <v>32</v>
      </c>
      <c r="L61" s="34" t="s">
        <v>32</v>
      </c>
      <c r="M61" s="34" t="s">
        <v>32</v>
      </c>
      <c r="N61" s="34" t="s">
        <v>32</v>
      </c>
      <c r="O61" s="34" t="s">
        <v>32</v>
      </c>
      <c r="P61" s="34" t="s">
        <v>32</v>
      </c>
      <c r="Q61" s="34" t="s">
        <v>32</v>
      </c>
      <c r="R61" s="34" t="s">
        <v>32</v>
      </c>
      <c r="S61" s="34" t="s">
        <v>32</v>
      </c>
      <c r="T61" s="34" t="s">
        <v>32</v>
      </c>
      <c r="U61" s="34" t="s">
        <v>32</v>
      </c>
      <c r="V61" s="34" t="s">
        <v>32</v>
      </c>
      <c r="W61" s="34" t="s">
        <v>32</v>
      </c>
      <c r="X61" s="34" t="s">
        <v>32</v>
      </c>
      <c r="Y61" s="36" t="s">
        <v>32</v>
      </c>
    </row>
    <row r="62" spans="2:25" x14ac:dyDescent="0.15">
      <c r="B62" s="50"/>
      <c r="C62" s="51" t="s">
        <v>50</v>
      </c>
      <c r="D62" s="26">
        <f>SUM(E62:Y62)</f>
        <v>15</v>
      </c>
      <c r="E62" s="27">
        <v>4</v>
      </c>
      <c r="F62" s="27">
        <v>2</v>
      </c>
      <c r="G62" s="27">
        <v>0</v>
      </c>
      <c r="H62" s="27">
        <v>1</v>
      </c>
      <c r="I62" s="27">
        <v>2</v>
      </c>
      <c r="J62" s="27">
        <v>1</v>
      </c>
      <c r="K62" s="27">
        <v>4</v>
      </c>
      <c r="L62" s="27">
        <v>0</v>
      </c>
      <c r="M62" s="27">
        <v>1</v>
      </c>
      <c r="N62" s="27">
        <v>0</v>
      </c>
      <c r="O62" s="27">
        <v>0</v>
      </c>
      <c r="P62" s="27">
        <v>0</v>
      </c>
      <c r="Q62" s="27">
        <v>0</v>
      </c>
      <c r="R62" s="27">
        <v>0</v>
      </c>
      <c r="S62" s="27">
        <v>0</v>
      </c>
      <c r="T62" s="27">
        <v>0</v>
      </c>
      <c r="U62" s="27">
        <v>0</v>
      </c>
      <c r="V62" s="27">
        <v>0</v>
      </c>
      <c r="W62" s="27">
        <v>0</v>
      </c>
      <c r="X62" s="27">
        <v>0</v>
      </c>
      <c r="Y62" s="28">
        <v>0</v>
      </c>
    </row>
    <row r="63" spans="2:25" x14ac:dyDescent="0.15">
      <c r="B63" s="50"/>
      <c r="C63" s="51"/>
      <c r="D63" s="29" t="s">
        <v>28</v>
      </c>
      <c r="E63" s="31">
        <f>E62/D62*100</f>
        <v>26.666666666666668</v>
      </c>
      <c r="F63" s="31">
        <f>F62/D62*100</f>
        <v>13.333333333333334</v>
      </c>
      <c r="G63" s="30" t="s">
        <v>29</v>
      </c>
      <c r="H63" s="31">
        <f>H62/D62*100</f>
        <v>6.666666666666667</v>
      </c>
      <c r="I63" s="31">
        <f>I62/D62*100</f>
        <v>13.333333333333334</v>
      </c>
      <c r="J63" s="31">
        <f>J62/D62*100</f>
        <v>6.666666666666667</v>
      </c>
      <c r="K63" s="31">
        <f>K62/D62*100</f>
        <v>26.666666666666668</v>
      </c>
      <c r="L63" s="30" t="s">
        <v>29</v>
      </c>
      <c r="M63" s="31">
        <f>M62/D62*100</f>
        <v>6.666666666666667</v>
      </c>
      <c r="N63" s="30" t="s">
        <v>29</v>
      </c>
      <c r="O63" s="30" t="s">
        <v>29</v>
      </c>
      <c r="P63" s="30" t="s">
        <v>29</v>
      </c>
      <c r="Q63" s="30" t="s">
        <v>29</v>
      </c>
      <c r="R63" s="30" t="s">
        <v>29</v>
      </c>
      <c r="S63" s="30" t="s">
        <v>29</v>
      </c>
      <c r="T63" s="30" t="s">
        <v>29</v>
      </c>
      <c r="U63" s="30" t="s">
        <v>29</v>
      </c>
      <c r="V63" s="30" t="s">
        <v>29</v>
      </c>
      <c r="W63" s="30" t="s">
        <v>29</v>
      </c>
      <c r="X63" s="30" t="s">
        <v>29</v>
      </c>
      <c r="Y63" s="32" t="s">
        <v>29</v>
      </c>
    </row>
    <row r="64" spans="2:25" x14ac:dyDescent="0.15">
      <c r="B64" s="50"/>
      <c r="C64" s="51"/>
      <c r="D64" s="33">
        <f>D62/D8*100</f>
        <v>5.244755244755245</v>
      </c>
      <c r="E64" s="35">
        <f t="shared" ref="E64:M64" si="18">E62/E8*100</f>
        <v>4.7058823529411766</v>
      </c>
      <c r="F64" s="35">
        <f t="shared" si="18"/>
        <v>7.6923076923076925</v>
      </c>
      <c r="G64" s="34" t="s">
        <v>32</v>
      </c>
      <c r="H64" s="35">
        <f t="shared" si="18"/>
        <v>3.5714285714285712</v>
      </c>
      <c r="I64" s="35">
        <f t="shared" si="18"/>
        <v>15.384615384615385</v>
      </c>
      <c r="J64" s="35">
        <f t="shared" si="18"/>
        <v>4.5454545454545459</v>
      </c>
      <c r="K64" s="35">
        <f t="shared" si="18"/>
        <v>8</v>
      </c>
      <c r="L64" s="34" t="s">
        <v>32</v>
      </c>
      <c r="M64" s="35">
        <f t="shared" si="18"/>
        <v>33.333333333333329</v>
      </c>
      <c r="N64" s="34" t="s">
        <v>32</v>
      </c>
      <c r="O64" s="34" t="s">
        <v>32</v>
      </c>
      <c r="P64" s="34" t="s">
        <v>32</v>
      </c>
      <c r="Q64" s="34" t="s">
        <v>32</v>
      </c>
      <c r="R64" s="34" t="s">
        <v>32</v>
      </c>
      <c r="S64" s="34" t="s">
        <v>32</v>
      </c>
      <c r="T64" s="34" t="s">
        <v>32</v>
      </c>
      <c r="U64" s="34" t="s">
        <v>32</v>
      </c>
      <c r="V64" s="34" t="s">
        <v>32</v>
      </c>
      <c r="W64" s="34" t="s">
        <v>32</v>
      </c>
      <c r="X64" s="34" t="s">
        <v>32</v>
      </c>
      <c r="Y64" s="36" t="s">
        <v>32</v>
      </c>
    </row>
    <row r="65" spans="2:25" x14ac:dyDescent="0.15">
      <c r="B65" s="50"/>
      <c r="C65" s="52" t="s">
        <v>51</v>
      </c>
      <c r="D65" s="26">
        <f>SUM(E65:Y65)</f>
        <v>53</v>
      </c>
      <c r="E65" s="27">
        <v>17</v>
      </c>
      <c r="F65" s="27">
        <v>1</v>
      </c>
      <c r="G65" s="27">
        <v>4</v>
      </c>
      <c r="H65" s="27">
        <v>7</v>
      </c>
      <c r="I65" s="27">
        <v>4</v>
      </c>
      <c r="J65" s="27">
        <v>4</v>
      </c>
      <c r="K65" s="27">
        <v>12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7">
        <v>0</v>
      </c>
      <c r="U65" s="27">
        <v>0</v>
      </c>
      <c r="V65" s="27">
        <v>0</v>
      </c>
      <c r="W65" s="27">
        <v>4</v>
      </c>
      <c r="X65" s="27">
        <v>0</v>
      </c>
      <c r="Y65" s="28">
        <v>0</v>
      </c>
    </row>
    <row r="66" spans="2:25" x14ac:dyDescent="0.15">
      <c r="B66" s="50"/>
      <c r="C66" s="51"/>
      <c r="D66" s="29" t="s">
        <v>28</v>
      </c>
      <c r="E66" s="31">
        <f>E65/D65*100</f>
        <v>32.075471698113205</v>
      </c>
      <c r="F66" s="31">
        <f>F65/D65*100</f>
        <v>1.8867924528301887</v>
      </c>
      <c r="G66" s="31">
        <f>G65/D65*100</f>
        <v>7.5471698113207548</v>
      </c>
      <c r="H66" s="31">
        <f>H65/D65*100</f>
        <v>13.20754716981132</v>
      </c>
      <c r="I66" s="31">
        <f>I65/D65*100</f>
        <v>7.5471698113207548</v>
      </c>
      <c r="J66" s="31">
        <f>J65/D65*100</f>
        <v>7.5471698113207548</v>
      </c>
      <c r="K66" s="31">
        <f>K65/D65*100</f>
        <v>22.641509433962266</v>
      </c>
      <c r="L66" s="30" t="s">
        <v>29</v>
      </c>
      <c r="M66" s="30" t="s">
        <v>29</v>
      </c>
      <c r="N66" s="30" t="s">
        <v>29</v>
      </c>
      <c r="O66" s="30" t="s">
        <v>29</v>
      </c>
      <c r="P66" s="30" t="s">
        <v>29</v>
      </c>
      <c r="Q66" s="30" t="s">
        <v>29</v>
      </c>
      <c r="R66" s="30" t="s">
        <v>29</v>
      </c>
      <c r="S66" s="30" t="s">
        <v>29</v>
      </c>
      <c r="T66" s="30" t="s">
        <v>29</v>
      </c>
      <c r="U66" s="30" t="s">
        <v>29</v>
      </c>
      <c r="V66" s="30" t="s">
        <v>29</v>
      </c>
      <c r="W66" s="31">
        <f>W65/D65*100</f>
        <v>7.5471698113207548</v>
      </c>
      <c r="X66" s="30" t="s">
        <v>29</v>
      </c>
      <c r="Y66" s="32" t="s">
        <v>29</v>
      </c>
    </row>
    <row r="67" spans="2:25" x14ac:dyDescent="0.15">
      <c r="B67" s="50"/>
      <c r="C67" s="51"/>
      <c r="D67" s="33">
        <f>D65/D8*100</f>
        <v>18.53146853146853</v>
      </c>
      <c r="E67" s="35">
        <f t="shared" ref="E67:W67" si="19">E65/E8*100</f>
        <v>20</v>
      </c>
      <c r="F67" s="35">
        <f t="shared" si="19"/>
        <v>3.8461538461538463</v>
      </c>
      <c r="G67" s="35">
        <f t="shared" si="19"/>
        <v>16.666666666666664</v>
      </c>
      <c r="H67" s="35">
        <f t="shared" si="19"/>
        <v>25</v>
      </c>
      <c r="I67" s="35">
        <f t="shared" si="19"/>
        <v>30.76923076923077</v>
      </c>
      <c r="J67" s="35">
        <f t="shared" si="19"/>
        <v>18.181818181818183</v>
      </c>
      <c r="K67" s="35">
        <f t="shared" si="19"/>
        <v>24</v>
      </c>
      <c r="L67" s="34" t="s">
        <v>32</v>
      </c>
      <c r="M67" s="34" t="s">
        <v>32</v>
      </c>
      <c r="N67" s="34" t="s">
        <v>32</v>
      </c>
      <c r="O67" s="34" t="s">
        <v>32</v>
      </c>
      <c r="P67" s="34" t="s">
        <v>32</v>
      </c>
      <c r="Q67" s="34" t="s">
        <v>32</v>
      </c>
      <c r="R67" s="34" t="s">
        <v>32</v>
      </c>
      <c r="S67" s="34" t="s">
        <v>32</v>
      </c>
      <c r="T67" s="34" t="s">
        <v>32</v>
      </c>
      <c r="U67" s="34" t="s">
        <v>32</v>
      </c>
      <c r="V67" s="34" t="s">
        <v>32</v>
      </c>
      <c r="W67" s="35">
        <f t="shared" si="19"/>
        <v>21.052631578947366</v>
      </c>
      <c r="X67" s="34" t="s">
        <v>32</v>
      </c>
      <c r="Y67" s="36" t="s">
        <v>32</v>
      </c>
    </row>
    <row r="68" spans="2:25" x14ac:dyDescent="0.15">
      <c r="B68" s="50"/>
      <c r="C68" s="51" t="s">
        <v>52</v>
      </c>
      <c r="D68" s="26">
        <f>SUM(E68:Y68)</f>
        <v>3</v>
      </c>
      <c r="E68" s="27">
        <v>0</v>
      </c>
      <c r="F68" s="27">
        <v>0</v>
      </c>
      <c r="G68" s="27">
        <v>1</v>
      </c>
      <c r="H68" s="27">
        <v>0</v>
      </c>
      <c r="I68" s="27">
        <v>0</v>
      </c>
      <c r="J68" s="27">
        <v>0</v>
      </c>
      <c r="K68" s="27">
        <v>2</v>
      </c>
      <c r="L68" s="27">
        <v>0</v>
      </c>
      <c r="M68" s="27">
        <v>0</v>
      </c>
      <c r="N68" s="27">
        <v>0</v>
      </c>
      <c r="O68" s="27">
        <v>0</v>
      </c>
      <c r="P68" s="27">
        <v>0</v>
      </c>
      <c r="Q68" s="27">
        <v>0</v>
      </c>
      <c r="R68" s="27">
        <v>0</v>
      </c>
      <c r="S68" s="27">
        <v>0</v>
      </c>
      <c r="T68" s="27">
        <v>0</v>
      </c>
      <c r="U68" s="27">
        <v>0</v>
      </c>
      <c r="V68" s="27">
        <v>0</v>
      </c>
      <c r="W68" s="27">
        <v>0</v>
      </c>
      <c r="X68" s="27">
        <v>0</v>
      </c>
      <c r="Y68" s="28">
        <v>0</v>
      </c>
    </row>
    <row r="69" spans="2:25" x14ac:dyDescent="0.15">
      <c r="B69" s="50"/>
      <c r="C69" s="51"/>
      <c r="D69" s="29" t="s">
        <v>28</v>
      </c>
      <c r="E69" s="30" t="s">
        <v>29</v>
      </c>
      <c r="F69" s="30" t="s">
        <v>29</v>
      </c>
      <c r="G69" s="31">
        <f>G68/D68*100</f>
        <v>33.333333333333329</v>
      </c>
      <c r="H69" s="30" t="s">
        <v>29</v>
      </c>
      <c r="I69" s="30" t="s">
        <v>29</v>
      </c>
      <c r="J69" s="30" t="s">
        <v>29</v>
      </c>
      <c r="K69" s="31">
        <f>K68/D68*100</f>
        <v>66.666666666666657</v>
      </c>
      <c r="L69" s="30" t="s">
        <v>29</v>
      </c>
      <c r="M69" s="30" t="s">
        <v>29</v>
      </c>
      <c r="N69" s="30" t="s">
        <v>29</v>
      </c>
      <c r="O69" s="30" t="s">
        <v>29</v>
      </c>
      <c r="P69" s="30" t="s">
        <v>29</v>
      </c>
      <c r="Q69" s="30" t="s">
        <v>29</v>
      </c>
      <c r="R69" s="30" t="s">
        <v>29</v>
      </c>
      <c r="S69" s="30" t="s">
        <v>29</v>
      </c>
      <c r="T69" s="30" t="s">
        <v>29</v>
      </c>
      <c r="U69" s="30" t="s">
        <v>29</v>
      </c>
      <c r="V69" s="30" t="s">
        <v>29</v>
      </c>
      <c r="W69" s="30" t="s">
        <v>29</v>
      </c>
      <c r="X69" s="30" t="s">
        <v>29</v>
      </c>
      <c r="Y69" s="32" t="s">
        <v>29</v>
      </c>
    </row>
    <row r="70" spans="2:25" x14ac:dyDescent="0.15">
      <c r="B70" s="50"/>
      <c r="C70" s="51"/>
      <c r="D70" s="33">
        <f>D68/D8*100</f>
        <v>1.048951048951049</v>
      </c>
      <c r="E70" s="34" t="s">
        <v>32</v>
      </c>
      <c r="F70" s="34" t="s">
        <v>32</v>
      </c>
      <c r="G70" s="35">
        <f t="shared" ref="G70:K70" si="20">G68/G8*100</f>
        <v>4.1666666666666661</v>
      </c>
      <c r="H70" s="34" t="s">
        <v>32</v>
      </c>
      <c r="I70" s="34" t="s">
        <v>32</v>
      </c>
      <c r="J70" s="34" t="s">
        <v>32</v>
      </c>
      <c r="K70" s="35">
        <f t="shared" si="20"/>
        <v>4</v>
      </c>
      <c r="L70" s="34" t="s">
        <v>32</v>
      </c>
      <c r="M70" s="34" t="s">
        <v>32</v>
      </c>
      <c r="N70" s="34" t="s">
        <v>32</v>
      </c>
      <c r="O70" s="34" t="s">
        <v>32</v>
      </c>
      <c r="P70" s="34" t="s">
        <v>32</v>
      </c>
      <c r="Q70" s="34" t="s">
        <v>32</v>
      </c>
      <c r="R70" s="34" t="s">
        <v>32</v>
      </c>
      <c r="S70" s="34" t="s">
        <v>32</v>
      </c>
      <c r="T70" s="34" t="s">
        <v>32</v>
      </c>
      <c r="U70" s="34" t="s">
        <v>32</v>
      </c>
      <c r="V70" s="34" t="s">
        <v>32</v>
      </c>
      <c r="W70" s="34" t="s">
        <v>32</v>
      </c>
      <c r="X70" s="34" t="s">
        <v>32</v>
      </c>
      <c r="Y70" s="36" t="s">
        <v>32</v>
      </c>
    </row>
    <row r="71" spans="2:25" x14ac:dyDescent="0.15">
      <c r="B71" s="50"/>
      <c r="C71" s="51" t="s">
        <v>53</v>
      </c>
      <c r="D71" s="26">
        <f>SUM(E71:Y71)</f>
        <v>5</v>
      </c>
      <c r="E71" s="27">
        <v>3</v>
      </c>
      <c r="F71" s="27">
        <v>1</v>
      </c>
      <c r="G71" s="27">
        <v>0</v>
      </c>
      <c r="H71" s="27">
        <v>0</v>
      </c>
      <c r="I71" s="27">
        <v>0</v>
      </c>
      <c r="J71" s="27">
        <v>0</v>
      </c>
      <c r="K71" s="27">
        <v>1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  <c r="S71" s="27">
        <v>0</v>
      </c>
      <c r="T71" s="27">
        <v>0</v>
      </c>
      <c r="U71" s="27">
        <v>0</v>
      </c>
      <c r="V71" s="27">
        <v>0</v>
      </c>
      <c r="W71" s="27">
        <v>0</v>
      </c>
      <c r="X71" s="27">
        <v>0</v>
      </c>
      <c r="Y71" s="28">
        <v>0</v>
      </c>
    </row>
    <row r="72" spans="2:25" x14ac:dyDescent="0.15">
      <c r="B72" s="50"/>
      <c r="C72" s="51"/>
      <c r="D72" s="29" t="s">
        <v>28</v>
      </c>
      <c r="E72" s="31">
        <f>E71/D71*100</f>
        <v>60</v>
      </c>
      <c r="F72" s="31">
        <f>F71/D71*100</f>
        <v>20</v>
      </c>
      <c r="G72" s="30" t="s">
        <v>29</v>
      </c>
      <c r="H72" s="30" t="s">
        <v>29</v>
      </c>
      <c r="I72" s="30" t="s">
        <v>29</v>
      </c>
      <c r="J72" s="30" t="s">
        <v>29</v>
      </c>
      <c r="K72" s="31">
        <f>K71/D71*100</f>
        <v>20</v>
      </c>
      <c r="L72" s="30" t="s">
        <v>29</v>
      </c>
      <c r="M72" s="30" t="s">
        <v>29</v>
      </c>
      <c r="N72" s="30" t="s">
        <v>29</v>
      </c>
      <c r="O72" s="30" t="s">
        <v>29</v>
      </c>
      <c r="P72" s="30" t="s">
        <v>29</v>
      </c>
      <c r="Q72" s="30" t="s">
        <v>29</v>
      </c>
      <c r="R72" s="30" t="s">
        <v>29</v>
      </c>
      <c r="S72" s="30" t="s">
        <v>29</v>
      </c>
      <c r="T72" s="30" t="s">
        <v>29</v>
      </c>
      <c r="U72" s="30" t="s">
        <v>29</v>
      </c>
      <c r="V72" s="30" t="s">
        <v>29</v>
      </c>
      <c r="W72" s="30" t="s">
        <v>29</v>
      </c>
      <c r="X72" s="30" t="s">
        <v>29</v>
      </c>
      <c r="Y72" s="32" t="s">
        <v>29</v>
      </c>
    </row>
    <row r="73" spans="2:25" x14ac:dyDescent="0.15">
      <c r="B73" s="50"/>
      <c r="C73" s="51"/>
      <c r="D73" s="33">
        <f>D71/D8*100</f>
        <v>1.7482517482517483</v>
      </c>
      <c r="E73" s="35">
        <f t="shared" ref="E73:K73" si="21">E71/E8*100</f>
        <v>3.5294117647058822</v>
      </c>
      <c r="F73" s="35">
        <f t="shared" si="21"/>
        <v>3.8461538461538463</v>
      </c>
      <c r="G73" s="34" t="s">
        <v>32</v>
      </c>
      <c r="H73" s="34" t="s">
        <v>32</v>
      </c>
      <c r="I73" s="34" t="s">
        <v>32</v>
      </c>
      <c r="J73" s="34" t="s">
        <v>32</v>
      </c>
      <c r="K73" s="35">
        <f t="shared" si="21"/>
        <v>2</v>
      </c>
      <c r="L73" s="34" t="s">
        <v>32</v>
      </c>
      <c r="M73" s="34" t="s">
        <v>32</v>
      </c>
      <c r="N73" s="34" t="s">
        <v>32</v>
      </c>
      <c r="O73" s="34" t="s">
        <v>32</v>
      </c>
      <c r="P73" s="34" t="s">
        <v>32</v>
      </c>
      <c r="Q73" s="34" t="s">
        <v>32</v>
      </c>
      <c r="R73" s="34" t="s">
        <v>32</v>
      </c>
      <c r="S73" s="34" t="s">
        <v>32</v>
      </c>
      <c r="T73" s="34" t="s">
        <v>32</v>
      </c>
      <c r="U73" s="34" t="s">
        <v>32</v>
      </c>
      <c r="V73" s="34" t="s">
        <v>32</v>
      </c>
      <c r="W73" s="34" t="s">
        <v>32</v>
      </c>
      <c r="X73" s="34" t="s">
        <v>32</v>
      </c>
      <c r="Y73" s="36" t="s">
        <v>32</v>
      </c>
    </row>
    <row r="74" spans="2:25" x14ac:dyDescent="0.15">
      <c r="B74" s="43" t="s">
        <v>54</v>
      </c>
      <c r="C74" s="44"/>
      <c r="D74" s="20">
        <f>SUM(E74:Y74)</f>
        <v>4</v>
      </c>
      <c r="E74" s="21">
        <v>2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1</v>
      </c>
      <c r="L74" s="21">
        <v>0</v>
      </c>
      <c r="M74" s="21">
        <v>0</v>
      </c>
      <c r="N74" s="21">
        <v>1</v>
      </c>
      <c r="O74" s="21">
        <v>0</v>
      </c>
      <c r="P74" s="21">
        <v>0</v>
      </c>
      <c r="Q74" s="21">
        <v>0</v>
      </c>
      <c r="R74" s="21">
        <v>0</v>
      </c>
      <c r="S74" s="21">
        <v>0</v>
      </c>
      <c r="T74" s="21">
        <v>0</v>
      </c>
      <c r="U74" s="21">
        <v>0</v>
      </c>
      <c r="V74" s="21">
        <v>0</v>
      </c>
      <c r="W74" s="21">
        <v>0</v>
      </c>
      <c r="X74" s="21">
        <v>0</v>
      </c>
      <c r="Y74" s="22">
        <v>0</v>
      </c>
    </row>
    <row r="75" spans="2:25" x14ac:dyDescent="0.15">
      <c r="B75" s="43"/>
      <c r="C75" s="44"/>
      <c r="D75" s="13" t="s">
        <v>28</v>
      </c>
      <c r="E75" s="14">
        <f>E74/D74*100</f>
        <v>50</v>
      </c>
      <c r="F75" s="15" t="s">
        <v>29</v>
      </c>
      <c r="G75" s="15" t="s">
        <v>29</v>
      </c>
      <c r="H75" s="15" t="s">
        <v>29</v>
      </c>
      <c r="I75" s="15" t="s">
        <v>29</v>
      </c>
      <c r="J75" s="15" t="s">
        <v>29</v>
      </c>
      <c r="K75" s="14">
        <f>K74/D74*100</f>
        <v>25</v>
      </c>
      <c r="L75" s="15" t="s">
        <v>29</v>
      </c>
      <c r="M75" s="15" t="s">
        <v>29</v>
      </c>
      <c r="N75" s="14">
        <f>N74/D74*100</f>
        <v>25</v>
      </c>
      <c r="O75" s="15" t="s">
        <v>29</v>
      </c>
      <c r="P75" s="15" t="s">
        <v>29</v>
      </c>
      <c r="Q75" s="15" t="s">
        <v>29</v>
      </c>
      <c r="R75" s="15" t="s">
        <v>29</v>
      </c>
      <c r="S75" s="15" t="s">
        <v>29</v>
      </c>
      <c r="T75" s="15" t="s">
        <v>29</v>
      </c>
      <c r="U75" s="15" t="s">
        <v>29</v>
      </c>
      <c r="V75" s="15" t="s">
        <v>29</v>
      </c>
      <c r="W75" s="15" t="s">
        <v>29</v>
      </c>
      <c r="X75" s="15" t="s">
        <v>29</v>
      </c>
      <c r="Y75" s="16" t="s">
        <v>29</v>
      </c>
    </row>
    <row r="76" spans="2:25" x14ac:dyDescent="0.15">
      <c r="B76" s="43"/>
      <c r="C76" s="44"/>
      <c r="D76" s="23">
        <f>D74/D8*100</f>
        <v>1.3986013986013985</v>
      </c>
      <c r="E76" s="24">
        <f t="shared" ref="E76:N76" si="22">E74/E8*100</f>
        <v>2.3529411764705883</v>
      </c>
      <c r="F76" s="18" t="s">
        <v>32</v>
      </c>
      <c r="G76" s="18" t="s">
        <v>32</v>
      </c>
      <c r="H76" s="18" t="s">
        <v>32</v>
      </c>
      <c r="I76" s="18" t="s">
        <v>32</v>
      </c>
      <c r="J76" s="18" t="s">
        <v>32</v>
      </c>
      <c r="K76" s="24">
        <f t="shared" si="22"/>
        <v>2</v>
      </c>
      <c r="L76" s="18" t="s">
        <v>32</v>
      </c>
      <c r="M76" s="18" t="s">
        <v>32</v>
      </c>
      <c r="N76" s="24">
        <f t="shared" si="22"/>
        <v>100</v>
      </c>
      <c r="O76" s="18" t="s">
        <v>32</v>
      </c>
      <c r="P76" s="18" t="s">
        <v>32</v>
      </c>
      <c r="Q76" s="18" t="s">
        <v>32</v>
      </c>
      <c r="R76" s="18" t="s">
        <v>32</v>
      </c>
      <c r="S76" s="18" t="s">
        <v>32</v>
      </c>
      <c r="T76" s="18" t="s">
        <v>32</v>
      </c>
      <c r="U76" s="18" t="s">
        <v>32</v>
      </c>
      <c r="V76" s="18" t="s">
        <v>32</v>
      </c>
      <c r="W76" s="18" t="s">
        <v>32</v>
      </c>
      <c r="X76" s="18" t="s">
        <v>32</v>
      </c>
      <c r="Y76" s="25" t="s">
        <v>32</v>
      </c>
    </row>
    <row r="77" spans="2:25" x14ac:dyDescent="0.15">
      <c r="B77" s="43" t="s">
        <v>55</v>
      </c>
      <c r="C77" s="44"/>
      <c r="D77" s="20">
        <f>SUM(E77:Y77)</f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0</v>
      </c>
      <c r="S77" s="21">
        <v>0</v>
      </c>
      <c r="T77" s="21">
        <v>0</v>
      </c>
      <c r="U77" s="21">
        <v>0</v>
      </c>
      <c r="V77" s="21">
        <v>0</v>
      </c>
      <c r="W77" s="21">
        <v>0</v>
      </c>
      <c r="X77" s="21">
        <v>0</v>
      </c>
      <c r="Y77" s="22">
        <v>0</v>
      </c>
    </row>
    <row r="78" spans="2:25" x14ac:dyDescent="0.15">
      <c r="B78" s="43"/>
      <c r="C78" s="44"/>
      <c r="D78" s="13" t="s">
        <v>29</v>
      </c>
      <c r="E78" s="15" t="s">
        <v>29</v>
      </c>
      <c r="F78" s="15" t="s">
        <v>29</v>
      </c>
      <c r="G78" s="15" t="s">
        <v>29</v>
      </c>
      <c r="H78" s="15" t="s">
        <v>29</v>
      </c>
      <c r="I78" s="15" t="s">
        <v>29</v>
      </c>
      <c r="J78" s="15" t="s">
        <v>29</v>
      </c>
      <c r="K78" s="15" t="s">
        <v>29</v>
      </c>
      <c r="L78" s="15" t="s">
        <v>29</v>
      </c>
      <c r="M78" s="15" t="s">
        <v>29</v>
      </c>
      <c r="N78" s="15" t="s">
        <v>29</v>
      </c>
      <c r="O78" s="15" t="s">
        <v>29</v>
      </c>
      <c r="P78" s="15" t="s">
        <v>29</v>
      </c>
      <c r="Q78" s="15" t="s">
        <v>29</v>
      </c>
      <c r="R78" s="15" t="s">
        <v>29</v>
      </c>
      <c r="S78" s="15" t="s">
        <v>29</v>
      </c>
      <c r="T78" s="15" t="s">
        <v>29</v>
      </c>
      <c r="U78" s="15" t="s">
        <v>29</v>
      </c>
      <c r="V78" s="15" t="s">
        <v>29</v>
      </c>
      <c r="W78" s="15" t="s">
        <v>29</v>
      </c>
      <c r="X78" s="15" t="s">
        <v>29</v>
      </c>
      <c r="Y78" s="16" t="s">
        <v>29</v>
      </c>
    </row>
    <row r="79" spans="2:25" x14ac:dyDescent="0.15">
      <c r="B79" s="43"/>
      <c r="C79" s="44"/>
      <c r="D79" s="38" t="s">
        <v>32</v>
      </c>
      <c r="E79" s="18" t="s">
        <v>32</v>
      </c>
      <c r="F79" s="18" t="s">
        <v>32</v>
      </c>
      <c r="G79" s="18" t="s">
        <v>32</v>
      </c>
      <c r="H79" s="18" t="s">
        <v>32</v>
      </c>
      <c r="I79" s="18" t="s">
        <v>32</v>
      </c>
      <c r="J79" s="18" t="s">
        <v>32</v>
      </c>
      <c r="K79" s="18" t="s">
        <v>32</v>
      </c>
      <c r="L79" s="18" t="s">
        <v>32</v>
      </c>
      <c r="M79" s="18" t="s">
        <v>32</v>
      </c>
      <c r="N79" s="18" t="s">
        <v>32</v>
      </c>
      <c r="O79" s="18" t="s">
        <v>32</v>
      </c>
      <c r="P79" s="18" t="s">
        <v>32</v>
      </c>
      <c r="Q79" s="18" t="s">
        <v>32</v>
      </c>
      <c r="R79" s="18" t="s">
        <v>32</v>
      </c>
      <c r="S79" s="18" t="s">
        <v>32</v>
      </c>
      <c r="T79" s="18" t="s">
        <v>32</v>
      </c>
      <c r="U79" s="18" t="s">
        <v>32</v>
      </c>
      <c r="V79" s="18" t="s">
        <v>32</v>
      </c>
      <c r="W79" s="18" t="s">
        <v>32</v>
      </c>
      <c r="X79" s="18" t="s">
        <v>32</v>
      </c>
      <c r="Y79" s="25" t="s">
        <v>32</v>
      </c>
    </row>
    <row r="80" spans="2:25" x14ac:dyDescent="0.15">
      <c r="B80" s="43" t="s">
        <v>56</v>
      </c>
      <c r="C80" s="44"/>
      <c r="D80" s="20">
        <f>SUM(E80:Y80)</f>
        <v>10</v>
      </c>
      <c r="E80" s="21">
        <v>3</v>
      </c>
      <c r="F80" s="21">
        <v>0</v>
      </c>
      <c r="G80" s="21">
        <v>1</v>
      </c>
      <c r="H80" s="21">
        <v>0</v>
      </c>
      <c r="I80" s="21">
        <v>1</v>
      </c>
      <c r="J80" s="21">
        <v>2</v>
      </c>
      <c r="K80" s="21">
        <v>2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1</v>
      </c>
      <c r="X80" s="21">
        <v>0</v>
      </c>
      <c r="Y80" s="22">
        <v>0</v>
      </c>
    </row>
    <row r="81" spans="2:25" x14ac:dyDescent="0.15">
      <c r="B81" s="43"/>
      <c r="C81" s="44"/>
      <c r="D81" s="13" t="s">
        <v>28</v>
      </c>
      <c r="E81" s="14">
        <f>E80/D80*100</f>
        <v>30</v>
      </c>
      <c r="F81" s="15" t="s">
        <v>29</v>
      </c>
      <c r="G81" s="14">
        <f>G80/D80*100</f>
        <v>10</v>
      </c>
      <c r="H81" s="15" t="s">
        <v>29</v>
      </c>
      <c r="I81" s="14">
        <f>I80/D80*100</f>
        <v>10</v>
      </c>
      <c r="J81" s="14">
        <f>J80/D80*100</f>
        <v>20</v>
      </c>
      <c r="K81" s="14">
        <f>K80/D80*100</f>
        <v>20</v>
      </c>
      <c r="L81" s="15" t="s">
        <v>29</v>
      </c>
      <c r="M81" s="15" t="s">
        <v>29</v>
      </c>
      <c r="N81" s="15" t="s">
        <v>29</v>
      </c>
      <c r="O81" s="15" t="s">
        <v>29</v>
      </c>
      <c r="P81" s="15" t="s">
        <v>29</v>
      </c>
      <c r="Q81" s="15" t="s">
        <v>29</v>
      </c>
      <c r="R81" s="15" t="s">
        <v>29</v>
      </c>
      <c r="S81" s="15" t="s">
        <v>29</v>
      </c>
      <c r="T81" s="15" t="s">
        <v>29</v>
      </c>
      <c r="U81" s="15" t="s">
        <v>29</v>
      </c>
      <c r="V81" s="15" t="s">
        <v>29</v>
      </c>
      <c r="W81" s="14">
        <f>W80/D80*100</f>
        <v>10</v>
      </c>
      <c r="X81" s="15" t="s">
        <v>29</v>
      </c>
      <c r="Y81" s="16" t="s">
        <v>29</v>
      </c>
    </row>
    <row r="82" spans="2:25" x14ac:dyDescent="0.15">
      <c r="B82" s="43"/>
      <c r="C82" s="44"/>
      <c r="D82" s="23">
        <f>D80/D8*100</f>
        <v>3.4965034965034967</v>
      </c>
      <c r="E82" s="24">
        <f t="shared" ref="E82:W82" si="23">E80/E8*100</f>
        <v>3.5294117647058822</v>
      </c>
      <c r="F82" s="18" t="s">
        <v>32</v>
      </c>
      <c r="G82" s="24">
        <f t="shared" si="23"/>
        <v>4.1666666666666661</v>
      </c>
      <c r="H82" s="18" t="s">
        <v>32</v>
      </c>
      <c r="I82" s="24">
        <f t="shared" si="23"/>
        <v>7.6923076923076925</v>
      </c>
      <c r="J82" s="24">
        <f t="shared" si="23"/>
        <v>9.0909090909090917</v>
      </c>
      <c r="K82" s="24">
        <f t="shared" si="23"/>
        <v>4</v>
      </c>
      <c r="L82" s="18" t="s">
        <v>32</v>
      </c>
      <c r="M82" s="18" t="s">
        <v>32</v>
      </c>
      <c r="N82" s="18" t="s">
        <v>32</v>
      </c>
      <c r="O82" s="18" t="s">
        <v>32</v>
      </c>
      <c r="P82" s="18" t="s">
        <v>32</v>
      </c>
      <c r="Q82" s="18" t="s">
        <v>32</v>
      </c>
      <c r="R82" s="18" t="s">
        <v>32</v>
      </c>
      <c r="S82" s="18" t="s">
        <v>32</v>
      </c>
      <c r="T82" s="18" t="s">
        <v>32</v>
      </c>
      <c r="U82" s="18" t="s">
        <v>32</v>
      </c>
      <c r="V82" s="18" t="s">
        <v>32</v>
      </c>
      <c r="W82" s="24">
        <f t="shared" si="23"/>
        <v>5.2631578947368416</v>
      </c>
      <c r="X82" s="18" t="s">
        <v>32</v>
      </c>
      <c r="Y82" s="25" t="s">
        <v>32</v>
      </c>
    </row>
    <row r="83" spans="2:25" x14ac:dyDescent="0.15">
      <c r="B83" s="43" t="s">
        <v>57</v>
      </c>
      <c r="C83" s="44"/>
      <c r="D83" s="20">
        <f>SUM(E83:Y83)</f>
        <v>49</v>
      </c>
      <c r="E83" s="21">
        <f>E86+E89+E92+E95+E98</f>
        <v>12</v>
      </c>
      <c r="F83" s="21">
        <f t="shared" ref="F83:Y83" si="24">F86+F89+F92+F95+F98</f>
        <v>6</v>
      </c>
      <c r="G83" s="21">
        <f t="shared" si="24"/>
        <v>6</v>
      </c>
      <c r="H83" s="21">
        <f t="shared" si="24"/>
        <v>4</v>
      </c>
      <c r="I83" s="21">
        <f t="shared" si="24"/>
        <v>0</v>
      </c>
      <c r="J83" s="21">
        <f t="shared" si="24"/>
        <v>2</v>
      </c>
      <c r="K83" s="21">
        <f t="shared" si="24"/>
        <v>10</v>
      </c>
      <c r="L83" s="21">
        <f t="shared" si="24"/>
        <v>3</v>
      </c>
      <c r="M83" s="21">
        <f t="shared" si="24"/>
        <v>1</v>
      </c>
      <c r="N83" s="21">
        <f t="shared" si="24"/>
        <v>0</v>
      </c>
      <c r="O83" s="21">
        <f t="shared" si="24"/>
        <v>1</v>
      </c>
      <c r="P83" s="21">
        <f t="shared" si="24"/>
        <v>2</v>
      </c>
      <c r="Q83" s="21">
        <f t="shared" si="24"/>
        <v>0</v>
      </c>
      <c r="R83" s="21">
        <f t="shared" si="24"/>
        <v>0</v>
      </c>
      <c r="S83" s="21">
        <f t="shared" si="24"/>
        <v>0</v>
      </c>
      <c r="T83" s="21">
        <f t="shared" si="24"/>
        <v>0</v>
      </c>
      <c r="U83" s="21">
        <f t="shared" si="24"/>
        <v>0</v>
      </c>
      <c r="V83" s="21">
        <f t="shared" si="24"/>
        <v>0</v>
      </c>
      <c r="W83" s="21">
        <f t="shared" si="24"/>
        <v>2</v>
      </c>
      <c r="X83" s="21">
        <f t="shared" si="24"/>
        <v>0</v>
      </c>
      <c r="Y83" s="22">
        <f t="shared" si="24"/>
        <v>0</v>
      </c>
    </row>
    <row r="84" spans="2:25" x14ac:dyDescent="0.15">
      <c r="B84" s="43"/>
      <c r="C84" s="44"/>
      <c r="D84" s="13" t="s">
        <v>28</v>
      </c>
      <c r="E84" s="14">
        <f>E83/D83*100</f>
        <v>24.489795918367346</v>
      </c>
      <c r="F84" s="14">
        <f>F83/D83*100</f>
        <v>12.244897959183673</v>
      </c>
      <c r="G84" s="14">
        <f>G83/D83*100</f>
        <v>12.244897959183673</v>
      </c>
      <c r="H84" s="14">
        <f>H83/D83*100</f>
        <v>8.1632653061224492</v>
      </c>
      <c r="I84" s="15" t="s">
        <v>29</v>
      </c>
      <c r="J84" s="14">
        <f>J83/D83*100</f>
        <v>4.0816326530612246</v>
      </c>
      <c r="K84" s="14">
        <f>K83/D83*100</f>
        <v>20.408163265306122</v>
      </c>
      <c r="L84" s="14">
        <f>L83/D83*100</f>
        <v>6.1224489795918364</v>
      </c>
      <c r="M84" s="14">
        <f>M83/D83*100</f>
        <v>2.0408163265306123</v>
      </c>
      <c r="N84" s="15" t="s">
        <v>29</v>
      </c>
      <c r="O84" s="14">
        <f>O83/D83*100</f>
        <v>2.0408163265306123</v>
      </c>
      <c r="P84" s="14">
        <f>P83/D83*100</f>
        <v>4.0816326530612246</v>
      </c>
      <c r="Q84" s="15" t="s">
        <v>29</v>
      </c>
      <c r="R84" s="15" t="s">
        <v>29</v>
      </c>
      <c r="S84" s="15" t="s">
        <v>29</v>
      </c>
      <c r="T84" s="15" t="s">
        <v>29</v>
      </c>
      <c r="U84" s="15" t="s">
        <v>29</v>
      </c>
      <c r="V84" s="15" t="s">
        <v>29</v>
      </c>
      <c r="W84" s="14">
        <f>W83/D83*100</f>
        <v>4.0816326530612246</v>
      </c>
      <c r="X84" s="15" t="s">
        <v>29</v>
      </c>
      <c r="Y84" s="16" t="s">
        <v>29</v>
      </c>
    </row>
    <row r="85" spans="2:25" x14ac:dyDescent="0.15">
      <c r="B85" s="47"/>
      <c r="C85" s="48"/>
      <c r="D85" s="23">
        <f>D83/D8*100</f>
        <v>17.132867132867133</v>
      </c>
      <c r="E85" s="24">
        <f t="shared" ref="E85:W85" si="25">E83/E8*100</f>
        <v>14.117647058823529</v>
      </c>
      <c r="F85" s="24">
        <f t="shared" si="25"/>
        <v>23.076923076923077</v>
      </c>
      <c r="G85" s="24">
        <f t="shared" si="25"/>
        <v>25</v>
      </c>
      <c r="H85" s="24">
        <f t="shared" si="25"/>
        <v>14.285714285714285</v>
      </c>
      <c r="I85" s="18" t="s">
        <v>32</v>
      </c>
      <c r="J85" s="24">
        <f t="shared" si="25"/>
        <v>9.0909090909090917</v>
      </c>
      <c r="K85" s="24">
        <f t="shared" si="25"/>
        <v>20</v>
      </c>
      <c r="L85" s="24">
        <f t="shared" si="25"/>
        <v>60</v>
      </c>
      <c r="M85" s="24">
        <f t="shared" si="25"/>
        <v>33.333333333333329</v>
      </c>
      <c r="N85" s="18" t="s">
        <v>32</v>
      </c>
      <c r="O85" s="24">
        <f t="shared" si="25"/>
        <v>50</v>
      </c>
      <c r="P85" s="24">
        <f t="shared" si="25"/>
        <v>100</v>
      </c>
      <c r="Q85" s="18" t="s">
        <v>32</v>
      </c>
      <c r="R85" s="18" t="s">
        <v>32</v>
      </c>
      <c r="S85" s="18" t="s">
        <v>32</v>
      </c>
      <c r="T85" s="18" t="s">
        <v>32</v>
      </c>
      <c r="U85" s="18" t="s">
        <v>32</v>
      </c>
      <c r="V85" s="18" t="s">
        <v>32</v>
      </c>
      <c r="W85" s="24">
        <f t="shared" si="25"/>
        <v>10.526315789473683</v>
      </c>
      <c r="X85" s="18" t="s">
        <v>32</v>
      </c>
      <c r="Y85" s="25" t="s">
        <v>32</v>
      </c>
    </row>
    <row r="86" spans="2:25" x14ac:dyDescent="0.15">
      <c r="B86" s="49"/>
      <c r="C86" s="51" t="s">
        <v>58</v>
      </c>
      <c r="D86" s="26">
        <f>SUM(E86:Y86)</f>
        <v>1</v>
      </c>
      <c r="E86" s="27">
        <v>1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8">
        <v>0</v>
      </c>
    </row>
    <row r="87" spans="2:25" x14ac:dyDescent="0.15">
      <c r="B87" s="50"/>
      <c r="C87" s="51"/>
      <c r="D87" s="29" t="s">
        <v>28</v>
      </c>
      <c r="E87" s="31">
        <f>E86/D86*100</f>
        <v>100</v>
      </c>
      <c r="F87" s="30" t="s">
        <v>29</v>
      </c>
      <c r="G87" s="30" t="s">
        <v>29</v>
      </c>
      <c r="H87" s="30" t="s">
        <v>29</v>
      </c>
      <c r="I87" s="30" t="s">
        <v>29</v>
      </c>
      <c r="J87" s="30" t="s">
        <v>29</v>
      </c>
      <c r="K87" s="30" t="s">
        <v>29</v>
      </c>
      <c r="L87" s="30" t="s">
        <v>29</v>
      </c>
      <c r="M87" s="30" t="s">
        <v>29</v>
      </c>
      <c r="N87" s="30" t="s">
        <v>29</v>
      </c>
      <c r="O87" s="30" t="s">
        <v>29</v>
      </c>
      <c r="P87" s="30" t="s">
        <v>29</v>
      </c>
      <c r="Q87" s="30" t="s">
        <v>29</v>
      </c>
      <c r="R87" s="30" t="s">
        <v>29</v>
      </c>
      <c r="S87" s="30" t="s">
        <v>29</v>
      </c>
      <c r="T87" s="30" t="s">
        <v>29</v>
      </c>
      <c r="U87" s="30" t="s">
        <v>29</v>
      </c>
      <c r="V87" s="30" t="s">
        <v>29</v>
      </c>
      <c r="W87" s="30" t="s">
        <v>29</v>
      </c>
      <c r="X87" s="30" t="s">
        <v>29</v>
      </c>
      <c r="Y87" s="32" t="s">
        <v>29</v>
      </c>
    </row>
    <row r="88" spans="2:25" x14ac:dyDescent="0.15">
      <c r="B88" s="50"/>
      <c r="C88" s="51"/>
      <c r="D88" s="33">
        <f>D86/D8*100</f>
        <v>0.34965034965034963</v>
      </c>
      <c r="E88" s="35">
        <f t="shared" ref="E88" si="26">E86/E8*100</f>
        <v>1.1764705882352942</v>
      </c>
      <c r="F88" s="34" t="s">
        <v>32</v>
      </c>
      <c r="G88" s="34" t="s">
        <v>32</v>
      </c>
      <c r="H88" s="34" t="s">
        <v>32</v>
      </c>
      <c r="I88" s="34" t="s">
        <v>32</v>
      </c>
      <c r="J88" s="34" t="s">
        <v>32</v>
      </c>
      <c r="K88" s="34" t="s">
        <v>32</v>
      </c>
      <c r="L88" s="34" t="s">
        <v>32</v>
      </c>
      <c r="M88" s="34" t="s">
        <v>32</v>
      </c>
      <c r="N88" s="34" t="s">
        <v>32</v>
      </c>
      <c r="O88" s="34" t="s">
        <v>32</v>
      </c>
      <c r="P88" s="34" t="s">
        <v>32</v>
      </c>
      <c r="Q88" s="34" t="s">
        <v>32</v>
      </c>
      <c r="R88" s="34" t="s">
        <v>32</v>
      </c>
      <c r="S88" s="34" t="s">
        <v>32</v>
      </c>
      <c r="T88" s="34" t="s">
        <v>32</v>
      </c>
      <c r="U88" s="34" t="s">
        <v>32</v>
      </c>
      <c r="V88" s="34" t="s">
        <v>32</v>
      </c>
      <c r="W88" s="34" t="s">
        <v>32</v>
      </c>
      <c r="X88" s="34" t="s">
        <v>32</v>
      </c>
      <c r="Y88" s="36" t="s">
        <v>32</v>
      </c>
    </row>
    <row r="89" spans="2:25" x14ac:dyDescent="0.15">
      <c r="B89" s="50"/>
      <c r="C89" s="51" t="s">
        <v>59</v>
      </c>
      <c r="D89" s="26">
        <f>SUM(E89:Y89)</f>
        <v>6</v>
      </c>
      <c r="E89" s="27">
        <v>2</v>
      </c>
      <c r="F89" s="27">
        <v>1</v>
      </c>
      <c r="G89" s="27">
        <v>1</v>
      </c>
      <c r="H89" s="27">
        <v>0</v>
      </c>
      <c r="I89" s="27">
        <v>0</v>
      </c>
      <c r="J89" s="27">
        <v>0</v>
      </c>
      <c r="K89" s="27">
        <v>1</v>
      </c>
      <c r="L89" s="27"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0</v>
      </c>
      <c r="S89" s="27">
        <v>0</v>
      </c>
      <c r="T89" s="27">
        <v>0</v>
      </c>
      <c r="U89" s="27">
        <v>0</v>
      </c>
      <c r="V89" s="27">
        <v>0</v>
      </c>
      <c r="W89" s="27">
        <v>1</v>
      </c>
      <c r="X89" s="27">
        <v>0</v>
      </c>
      <c r="Y89" s="28">
        <v>0</v>
      </c>
    </row>
    <row r="90" spans="2:25" x14ac:dyDescent="0.15">
      <c r="B90" s="50"/>
      <c r="C90" s="51"/>
      <c r="D90" s="29" t="s">
        <v>28</v>
      </c>
      <c r="E90" s="31">
        <f>E89/D89*100</f>
        <v>33.333333333333329</v>
      </c>
      <c r="F90" s="31">
        <f>F89/D89*100</f>
        <v>16.666666666666664</v>
      </c>
      <c r="G90" s="31">
        <f>G89/D89*100</f>
        <v>16.666666666666664</v>
      </c>
      <c r="H90" s="30" t="s">
        <v>29</v>
      </c>
      <c r="I90" s="30" t="s">
        <v>29</v>
      </c>
      <c r="J90" s="30" t="s">
        <v>29</v>
      </c>
      <c r="K90" s="31">
        <f>K89/D89*100</f>
        <v>16.666666666666664</v>
      </c>
      <c r="L90" s="30" t="s">
        <v>29</v>
      </c>
      <c r="M90" s="30" t="s">
        <v>29</v>
      </c>
      <c r="N90" s="30" t="s">
        <v>29</v>
      </c>
      <c r="O90" s="30" t="s">
        <v>29</v>
      </c>
      <c r="P90" s="30" t="s">
        <v>29</v>
      </c>
      <c r="Q90" s="30" t="s">
        <v>29</v>
      </c>
      <c r="R90" s="30" t="s">
        <v>29</v>
      </c>
      <c r="S90" s="30" t="s">
        <v>29</v>
      </c>
      <c r="T90" s="30" t="s">
        <v>29</v>
      </c>
      <c r="U90" s="30" t="s">
        <v>29</v>
      </c>
      <c r="V90" s="30" t="s">
        <v>29</v>
      </c>
      <c r="W90" s="31">
        <f>W89/D89*100</f>
        <v>16.666666666666664</v>
      </c>
      <c r="X90" s="30" t="s">
        <v>29</v>
      </c>
      <c r="Y90" s="32" t="s">
        <v>29</v>
      </c>
    </row>
    <row r="91" spans="2:25" x14ac:dyDescent="0.15">
      <c r="B91" s="50"/>
      <c r="C91" s="51"/>
      <c r="D91" s="33">
        <f>D89/D8*100</f>
        <v>2.0979020979020979</v>
      </c>
      <c r="E91" s="35">
        <f t="shared" ref="E91:W91" si="27">E89/E8*100</f>
        <v>2.3529411764705883</v>
      </c>
      <c r="F91" s="35">
        <f t="shared" si="27"/>
        <v>3.8461538461538463</v>
      </c>
      <c r="G91" s="35">
        <f t="shared" si="27"/>
        <v>4.1666666666666661</v>
      </c>
      <c r="H91" s="34" t="s">
        <v>32</v>
      </c>
      <c r="I91" s="34" t="s">
        <v>32</v>
      </c>
      <c r="J91" s="34" t="s">
        <v>32</v>
      </c>
      <c r="K91" s="35">
        <f t="shared" si="27"/>
        <v>2</v>
      </c>
      <c r="L91" s="34" t="s">
        <v>32</v>
      </c>
      <c r="M91" s="34" t="s">
        <v>32</v>
      </c>
      <c r="N91" s="34" t="s">
        <v>32</v>
      </c>
      <c r="O91" s="34" t="s">
        <v>32</v>
      </c>
      <c r="P91" s="34" t="s">
        <v>32</v>
      </c>
      <c r="Q91" s="34" t="s">
        <v>32</v>
      </c>
      <c r="R91" s="34" t="s">
        <v>32</v>
      </c>
      <c r="S91" s="34" t="s">
        <v>32</v>
      </c>
      <c r="T91" s="34" t="s">
        <v>32</v>
      </c>
      <c r="U91" s="34" t="s">
        <v>32</v>
      </c>
      <c r="V91" s="34" t="s">
        <v>32</v>
      </c>
      <c r="W91" s="35">
        <f t="shared" si="27"/>
        <v>5.2631578947368416</v>
      </c>
      <c r="X91" s="34" t="s">
        <v>32</v>
      </c>
      <c r="Y91" s="36" t="s">
        <v>32</v>
      </c>
    </row>
    <row r="92" spans="2:25" x14ac:dyDescent="0.15">
      <c r="B92" s="50"/>
      <c r="C92" s="51" t="s">
        <v>60</v>
      </c>
      <c r="D92" s="26">
        <f>SUM(E92:Y92)</f>
        <v>5</v>
      </c>
      <c r="E92" s="27">
        <v>1</v>
      </c>
      <c r="F92" s="27">
        <v>0</v>
      </c>
      <c r="G92" s="27">
        <v>1</v>
      </c>
      <c r="H92" s="27">
        <v>1</v>
      </c>
      <c r="I92" s="27">
        <v>0</v>
      </c>
      <c r="J92" s="27">
        <v>0</v>
      </c>
      <c r="K92" s="27">
        <v>2</v>
      </c>
      <c r="L92" s="27">
        <v>0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v>0</v>
      </c>
      <c r="S92" s="27">
        <v>0</v>
      </c>
      <c r="T92" s="27">
        <v>0</v>
      </c>
      <c r="U92" s="27">
        <v>0</v>
      </c>
      <c r="V92" s="27">
        <v>0</v>
      </c>
      <c r="W92" s="27">
        <v>0</v>
      </c>
      <c r="X92" s="27">
        <v>0</v>
      </c>
      <c r="Y92" s="28">
        <v>0</v>
      </c>
    </row>
    <row r="93" spans="2:25" x14ac:dyDescent="0.15">
      <c r="B93" s="50"/>
      <c r="C93" s="51"/>
      <c r="D93" s="29" t="s">
        <v>28</v>
      </c>
      <c r="E93" s="31">
        <f>E92/D92*100</f>
        <v>20</v>
      </c>
      <c r="F93" s="30" t="s">
        <v>29</v>
      </c>
      <c r="G93" s="31">
        <f>G92/D92*100</f>
        <v>20</v>
      </c>
      <c r="H93" s="31">
        <f>H92/D92*100</f>
        <v>20</v>
      </c>
      <c r="I93" s="30" t="s">
        <v>29</v>
      </c>
      <c r="J93" s="30" t="s">
        <v>29</v>
      </c>
      <c r="K93" s="31">
        <f>K92/D92*100</f>
        <v>40</v>
      </c>
      <c r="L93" s="30" t="s">
        <v>29</v>
      </c>
      <c r="M93" s="30" t="s">
        <v>29</v>
      </c>
      <c r="N93" s="30" t="s">
        <v>29</v>
      </c>
      <c r="O93" s="30" t="s">
        <v>29</v>
      </c>
      <c r="P93" s="30" t="s">
        <v>29</v>
      </c>
      <c r="Q93" s="30" t="s">
        <v>29</v>
      </c>
      <c r="R93" s="30" t="s">
        <v>29</v>
      </c>
      <c r="S93" s="30" t="s">
        <v>29</v>
      </c>
      <c r="T93" s="30" t="s">
        <v>29</v>
      </c>
      <c r="U93" s="30" t="s">
        <v>29</v>
      </c>
      <c r="V93" s="30" t="s">
        <v>29</v>
      </c>
      <c r="W93" s="30" t="s">
        <v>29</v>
      </c>
      <c r="X93" s="30" t="s">
        <v>29</v>
      </c>
      <c r="Y93" s="32" t="s">
        <v>29</v>
      </c>
    </row>
    <row r="94" spans="2:25" x14ac:dyDescent="0.15">
      <c r="B94" s="50"/>
      <c r="C94" s="51"/>
      <c r="D94" s="33">
        <f>D92/D8*100</f>
        <v>1.7482517482517483</v>
      </c>
      <c r="E94" s="35">
        <f t="shared" ref="E94:K94" si="28">E92/E8*100</f>
        <v>1.1764705882352942</v>
      </c>
      <c r="F94" s="34" t="s">
        <v>32</v>
      </c>
      <c r="G94" s="35">
        <f t="shared" si="28"/>
        <v>4.1666666666666661</v>
      </c>
      <c r="H94" s="35">
        <f t="shared" si="28"/>
        <v>3.5714285714285712</v>
      </c>
      <c r="I94" s="34" t="s">
        <v>32</v>
      </c>
      <c r="J94" s="34" t="s">
        <v>32</v>
      </c>
      <c r="K94" s="35">
        <f t="shared" si="28"/>
        <v>4</v>
      </c>
      <c r="L94" s="34" t="s">
        <v>32</v>
      </c>
      <c r="M94" s="34" t="s">
        <v>32</v>
      </c>
      <c r="N94" s="34" t="s">
        <v>32</v>
      </c>
      <c r="O94" s="34" t="s">
        <v>32</v>
      </c>
      <c r="P94" s="34" t="s">
        <v>32</v>
      </c>
      <c r="Q94" s="34" t="s">
        <v>32</v>
      </c>
      <c r="R94" s="34" t="s">
        <v>32</v>
      </c>
      <c r="S94" s="34" t="s">
        <v>32</v>
      </c>
      <c r="T94" s="34" t="s">
        <v>32</v>
      </c>
      <c r="U94" s="34" t="s">
        <v>32</v>
      </c>
      <c r="V94" s="34" t="s">
        <v>32</v>
      </c>
      <c r="W94" s="34" t="s">
        <v>32</v>
      </c>
      <c r="X94" s="34" t="s">
        <v>32</v>
      </c>
      <c r="Y94" s="36" t="s">
        <v>32</v>
      </c>
    </row>
    <row r="95" spans="2:25" x14ac:dyDescent="0.15">
      <c r="B95" s="50"/>
      <c r="C95" s="51" t="s">
        <v>61</v>
      </c>
      <c r="D95" s="26">
        <f>SUM(E95:Y95)</f>
        <v>11</v>
      </c>
      <c r="E95" s="27">
        <v>3</v>
      </c>
      <c r="F95" s="27">
        <v>1</v>
      </c>
      <c r="G95" s="27">
        <v>1</v>
      </c>
      <c r="H95" s="27">
        <v>1</v>
      </c>
      <c r="I95" s="27">
        <v>0</v>
      </c>
      <c r="J95" s="27">
        <v>0</v>
      </c>
      <c r="K95" s="27">
        <v>3</v>
      </c>
      <c r="L95" s="27">
        <v>0</v>
      </c>
      <c r="M95" s="27">
        <v>0</v>
      </c>
      <c r="N95" s="27">
        <v>0</v>
      </c>
      <c r="O95" s="27">
        <v>1</v>
      </c>
      <c r="P95" s="27">
        <v>1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  <c r="V95" s="27">
        <v>0</v>
      </c>
      <c r="W95" s="27">
        <v>0</v>
      </c>
      <c r="X95" s="27">
        <v>0</v>
      </c>
      <c r="Y95" s="28">
        <v>0</v>
      </c>
    </row>
    <row r="96" spans="2:25" x14ac:dyDescent="0.15">
      <c r="B96" s="50"/>
      <c r="C96" s="51"/>
      <c r="D96" s="29" t="s">
        <v>28</v>
      </c>
      <c r="E96" s="31">
        <f>E95/D95*100</f>
        <v>27.27272727272727</v>
      </c>
      <c r="F96" s="31">
        <f>F95/D95*100</f>
        <v>9.0909090909090917</v>
      </c>
      <c r="G96" s="31">
        <f>G95/D95*100</f>
        <v>9.0909090909090917</v>
      </c>
      <c r="H96" s="31">
        <f>H95/D95*100</f>
        <v>9.0909090909090917</v>
      </c>
      <c r="I96" s="30" t="s">
        <v>29</v>
      </c>
      <c r="J96" s="30" t="s">
        <v>29</v>
      </c>
      <c r="K96" s="31">
        <f>K95/D95*100</f>
        <v>27.27272727272727</v>
      </c>
      <c r="L96" s="30" t="s">
        <v>29</v>
      </c>
      <c r="M96" s="30" t="s">
        <v>29</v>
      </c>
      <c r="N96" s="30" t="s">
        <v>29</v>
      </c>
      <c r="O96" s="31">
        <f>O95/D95*100</f>
        <v>9.0909090909090917</v>
      </c>
      <c r="P96" s="31">
        <f>P95/D95*100</f>
        <v>9.0909090909090917</v>
      </c>
      <c r="Q96" s="30" t="s">
        <v>29</v>
      </c>
      <c r="R96" s="30" t="s">
        <v>29</v>
      </c>
      <c r="S96" s="30" t="s">
        <v>29</v>
      </c>
      <c r="T96" s="30" t="s">
        <v>29</v>
      </c>
      <c r="U96" s="30" t="s">
        <v>29</v>
      </c>
      <c r="V96" s="30" t="s">
        <v>29</v>
      </c>
      <c r="W96" s="30" t="s">
        <v>29</v>
      </c>
      <c r="X96" s="30" t="s">
        <v>29</v>
      </c>
      <c r="Y96" s="32" t="s">
        <v>29</v>
      </c>
    </row>
    <row r="97" spans="2:25" x14ac:dyDescent="0.15">
      <c r="B97" s="50"/>
      <c r="C97" s="51"/>
      <c r="D97" s="33">
        <f>D95/D8*100</f>
        <v>3.8461538461538463</v>
      </c>
      <c r="E97" s="35">
        <f t="shared" ref="E97:P97" si="29">E95/E8*100</f>
        <v>3.5294117647058822</v>
      </c>
      <c r="F97" s="35">
        <f t="shared" si="29"/>
        <v>3.8461538461538463</v>
      </c>
      <c r="G97" s="35">
        <f t="shared" si="29"/>
        <v>4.1666666666666661</v>
      </c>
      <c r="H97" s="35">
        <f t="shared" si="29"/>
        <v>3.5714285714285712</v>
      </c>
      <c r="I97" s="34" t="s">
        <v>32</v>
      </c>
      <c r="J97" s="34" t="s">
        <v>32</v>
      </c>
      <c r="K97" s="35">
        <f t="shared" si="29"/>
        <v>6</v>
      </c>
      <c r="L97" s="34" t="s">
        <v>32</v>
      </c>
      <c r="M97" s="34" t="s">
        <v>32</v>
      </c>
      <c r="N97" s="34" t="s">
        <v>32</v>
      </c>
      <c r="O97" s="35">
        <f t="shared" si="29"/>
        <v>50</v>
      </c>
      <c r="P97" s="35">
        <f t="shared" si="29"/>
        <v>50</v>
      </c>
      <c r="Q97" s="34" t="s">
        <v>32</v>
      </c>
      <c r="R97" s="34" t="s">
        <v>32</v>
      </c>
      <c r="S97" s="34" t="s">
        <v>32</v>
      </c>
      <c r="T97" s="34" t="s">
        <v>32</v>
      </c>
      <c r="U97" s="34" t="s">
        <v>32</v>
      </c>
      <c r="V97" s="34" t="s">
        <v>32</v>
      </c>
      <c r="W97" s="34" t="s">
        <v>32</v>
      </c>
      <c r="X97" s="34" t="s">
        <v>32</v>
      </c>
      <c r="Y97" s="36" t="s">
        <v>32</v>
      </c>
    </row>
    <row r="98" spans="2:25" x14ac:dyDescent="0.15">
      <c r="B98" s="50"/>
      <c r="C98" s="51" t="s">
        <v>62</v>
      </c>
      <c r="D98" s="26">
        <f>SUM(E98:Y98)</f>
        <v>26</v>
      </c>
      <c r="E98" s="27">
        <v>5</v>
      </c>
      <c r="F98" s="27">
        <v>4</v>
      </c>
      <c r="G98" s="27">
        <v>3</v>
      </c>
      <c r="H98" s="27">
        <v>2</v>
      </c>
      <c r="I98" s="27">
        <v>0</v>
      </c>
      <c r="J98" s="27">
        <v>2</v>
      </c>
      <c r="K98" s="27">
        <v>4</v>
      </c>
      <c r="L98" s="27">
        <v>3</v>
      </c>
      <c r="M98" s="27">
        <v>1</v>
      </c>
      <c r="N98" s="27">
        <v>0</v>
      </c>
      <c r="O98" s="27">
        <v>0</v>
      </c>
      <c r="P98" s="27">
        <v>1</v>
      </c>
      <c r="Q98" s="27">
        <v>0</v>
      </c>
      <c r="R98" s="27">
        <v>0</v>
      </c>
      <c r="S98" s="27">
        <v>0</v>
      </c>
      <c r="T98" s="27">
        <v>0</v>
      </c>
      <c r="U98" s="27">
        <v>0</v>
      </c>
      <c r="V98" s="27">
        <v>0</v>
      </c>
      <c r="W98" s="27">
        <v>1</v>
      </c>
      <c r="X98" s="27">
        <v>0</v>
      </c>
      <c r="Y98" s="28">
        <v>0</v>
      </c>
    </row>
    <row r="99" spans="2:25" x14ac:dyDescent="0.15">
      <c r="B99" s="50"/>
      <c r="C99" s="51"/>
      <c r="D99" s="29" t="s">
        <v>28</v>
      </c>
      <c r="E99" s="31">
        <f>E98/D98*100</f>
        <v>19.230769230769234</v>
      </c>
      <c r="F99" s="31">
        <f>F98/D98*100</f>
        <v>15.384615384615385</v>
      </c>
      <c r="G99" s="31">
        <f>G98/D98*100</f>
        <v>11.538461538461538</v>
      </c>
      <c r="H99" s="31">
        <f>H98/D98*100</f>
        <v>7.6923076923076925</v>
      </c>
      <c r="I99" s="30" t="s">
        <v>29</v>
      </c>
      <c r="J99" s="31">
        <f>J98/D98*100</f>
        <v>7.6923076923076925</v>
      </c>
      <c r="K99" s="31">
        <f>K98/D98*100</f>
        <v>15.384615384615385</v>
      </c>
      <c r="L99" s="31">
        <f>L98/D98*100</f>
        <v>11.538461538461538</v>
      </c>
      <c r="M99" s="31">
        <f>M98/D98*100</f>
        <v>3.8461538461538463</v>
      </c>
      <c r="N99" s="30" t="s">
        <v>29</v>
      </c>
      <c r="O99" s="30" t="s">
        <v>29</v>
      </c>
      <c r="P99" s="31">
        <f>P98/D98*100</f>
        <v>3.8461538461538463</v>
      </c>
      <c r="Q99" s="30" t="s">
        <v>29</v>
      </c>
      <c r="R99" s="30" t="s">
        <v>29</v>
      </c>
      <c r="S99" s="30" t="s">
        <v>29</v>
      </c>
      <c r="T99" s="30" t="s">
        <v>29</v>
      </c>
      <c r="U99" s="30" t="s">
        <v>29</v>
      </c>
      <c r="V99" s="30" t="s">
        <v>29</v>
      </c>
      <c r="W99" s="31">
        <f>W98/D98*100</f>
        <v>3.8461538461538463</v>
      </c>
      <c r="X99" s="30" t="s">
        <v>29</v>
      </c>
      <c r="Y99" s="32" t="s">
        <v>29</v>
      </c>
    </row>
    <row r="100" spans="2:25" x14ac:dyDescent="0.15">
      <c r="B100" s="50"/>
      <c r="C100" s="51"/>
      <c r="D100" s="33">
        <f>D98/D8*100</f>
        <v>9.0909090909090917</v>
      </c>
      <c r="E100" s="35">
        <f t="shared" ref="E100:W100" si="30">E98/E8*100</f>
        <v>5.8823529411764701</v>
      </c>
      <c r="F100" s="35">
        <f t="shared" si="30"/>
        <v>15.384615384615385</v>
      </c>
      <c r="G100" s="35">
        <f t="shared" si="30"/>
        <v>12.5</v>
      </c>
      <c r="H100" s="35">
        <f t="shared" si="30"/>
        <v>7.1428571428571423</v>
      </c>
      <c r="I100" s="34" t="s">
        <v>32</v>
      </c>
      <c r="J100" s="35">
        <f t="shared" si="30"/>
        <v>9.0909090909090917</v>
      </c>
      <c r="K100" s="35">
        <f t="shared" si="30"/>
        <v>8</v>
      </c>
      <c r="L100" s="35">
        <f t="shared" si="30"/>
        <v>60</v>
      </c>
      <c r="M100" s="35">
        <f t="shared" si="30"/>
        <v>33.333333333333329</v>
      </c>
      <c r="N100" s="34" t="s">
        <v>32</v>
      </c>
      <c r="O100" s="34" t="s">
        <v>32</v>
      </c>
      <c r="P100" s="35">
        <f t="shared" si="30"/>
        <v>50</v>
      </c>
      <c r="Q100" s="34" t="s">
        <v>32</v>
      </c>
      <c r="R100" s="34" t="s">
        <v>32</v>
      </c>
      <c r="S100" s="34" t="s">
        <v>32</v>
      </c>
      <c r="T100" s="34" t="s">
        <v>32</v>
      </c>
      <c r="U100" s="34" t="s">
        <v>32</v>
      </c>
      <c r="V100" s="34" t="s">
        <v>32</v>
      </c>
      <c r="W100" s="35">
        <f t="shared" si="30"/>
        <v>5.2631578947368416</v>
      </c>
      <c r="X100" s="34" t="s">
        <v>32</v>
      </c>
      <c r="Y100" s="36" t="s">
        <v>32</v>
      </c>
    </row>
    <row r="101" spans="2:25" x14ac:dyDescent="0.15">
      <c r="B101" s="43" t="s">
        <v>27</v>
      </c>
      <c r="C101" s="44"/>
      <c r="D101" s="20">
        <f>SUM(E101:Y101)</f>
        <v>12</v>
      </c>
      <c r="E101" s="21">
        <v>1</v>
      </c>
      <c r="F101" s="21">
        <v>2</v>
      </c>
      <c r="G101" s="21">
        <v>0</v>
      </c>
      <c r="H101" s="21">
        <v>1</v>
      </c>
      <c r="I101" s="21">
        <v>0</v>
      </c>
      <c r="J101" s="21">
        <v>0</v>
      </c>
      <c r="K101" s="21">
        <v>2</v>
      </c>
      <c r="L101" s="21">
        <v>1</v>
      </c>
      <c r="M101" s="21">
        <v>1</v>
      </c>
      <c r="N101" s="21">
        <v>0</v>
      </c>
      <c r="O101" s="21">
        <v>1</v>
      </c>
      <c r="P101" s="21">
        <v>0</v>
      </c>
      <c r="Q101" s="21">
        <v>0</v>
      </c>
      <c r="R101" s="21">
        <v>0</v>
      </c>
      <c r="S101" s="21">
        <v>0</v>
      </c>
      <c r="T101" s="21">
        <v>0</v>
      </c>
      <c r="U101" s="21">
        <v>1</v>
      </c>
      <c r="V101" s="21">
        <v>0</v>
      </c>
      <c r="W101" s="21">
        <v>1</v>
      </c>
      <c r="X101" s="21">
        <v>1</v>
      </c>
      <c r="Y101" s="22">
        <v>0</v>
      </c>
    </row>
    <row r="102" spans="2:25" x14ac:dyDescent="0.15">
      <c r="B102" s="43"/>
      <c r="C102" s="44"/>
      <c r="D102" s="13" t="s">
        <v>28</v>
      </c>
      <c r="E102" s="14">
        <f>E101/D101*100</f>
        <v>8.3333333333333321</v>
      </c>
      <c r="F102" s="14">
        <f>F101/D101*100</f>
        <v>16.666666666666664</v>
      </c>
      <c r="G102" s="15" t="s">
        <v>29</v>
      </c>
      <c r="H102" s="14">
        <f>H101/D101*100</f>
        <v>8.3333333333333321</v>
      </c>
      <c r="I102" s="15" t="s">
        <v>29</v>
      </c>
      <c r="J102" s="15" t="s">
        <v>29</v>
      </c>
      <c r="K102" s="14">
        <f>K101/D101*100</f>
        <v>16.666666666666664</v>
      </c>
      <c r="L102" s="14">
        <f>L101/D101*100</f>
        <v>8.3333333333333321</v>
      </c>
      <c r="M102" s="14">
        <f>M101/D101*100</f>
        <v>8.3333333333333321</v>
      </c>
      <c r="N102" s="15" t="s">
        <v>29</v>
      </c>
      <c r="O102" s="14">
        <f>O101/D101*100</f>
        <v>8.3333333333333321</v>
      </c>
      <c r="P102" s="15" t="s">
        <v>29</v>
      </c>
      <c r="Q102" s="15" t="s">
        <v>29</v>
      </c>
      <c r="R102" s="15" t="s">
        <v>29</v>
      </c>
      <c r="S102" s="15" t="s">
        <v>29</v>
      </c>
      <c r="T102" s="15" t="s">
        <v>29</v>
      </c>
      <c r="U102" s="14">
        <f>U101/D101*100</f>
        <v>8.3333333333333321</v>
      </c>
      <c r="V102" s="15" t="s">
        <v>29</v>
      </c>
      <c r="W102" s="14">
        <f>W101/D101*100</f>
        <v>8.3333333333333321</v>
      </c>
      <c r="X102" s="14">
        <f>X101/D101*100</f>
        <v>8.3333333333333321</v>
      </c>
      <c r="Y102" s="16" t="s">
        <v>29</v>
      </c>
    </row>
    <row r="103" spans="2:25" ht="12.75" thickBot="1" x14ac:dyDescent="0.2">
      <c r="B103" s="45"/>
      <c r="C103" s="46"/>
      <c r="D103" s="39">
        <f>D101/D8*100</f>
        <v>4.1958041958041958</v>
      </c>
      <c r="E103" s="40">
        <f t="shared" ref="E103:X103" si="31">E101/E8*100</f>
        <v>1.1764705882352942</v>
      </c>
      <c r="F103" s="40">
        <f t="shared" si="31"/>
        <v>7.6923076923076925</v>
      </c>
      <c r="G103" s="41" t="s">
        <v>32</v>
      </c>
      <c r="H103" s="40">
        <f t="shared" si="31"/>
        <v>3.5714285714285712</v>
      </c>
      <c r="I103" s="41" t="s">
        <v>32</v>
      </c>
      <c r="J103" s="41" t="s">
        <v>32</v>
      </c>
      <c r="K103" s="40">
        <f t="shared" si="31"/>
        <v>4</v>
      </c>
      <c r="L103" s="40">
        <f t="shared" si="31"/>
        <v>20</v>
      </c>
      <c r="M103" s="40">
        <f t="shared" si="31"/>
        <v>33.333333333333329</v>
      </c>
      <c r="N103" s="41" t="s">
        <v>32</v>
      </c>
      <c r="O103" s="40">
        <f t="shared" si="31"/>
        <v>50</v>
      </c>
      <c r="P103" s="41" t="s">
        <v>32</v>
      </c>
      <c r="Q103" s="41" t="s">
        <v>32</v>
      </c>
      <c r="R103" s="41" t="s">
        <v>32</v>
      </c>
      <c r="S103" s="41" t="s">
        <v>32</v>
      </c>
      <c r="T103" s="41" t="s">
        <v>32</v>
      </c>
      <c r="U103" s="40">
        <f t="shared" si="31"/>
        <v>25</v>
      </c>
      <c r="V103" s="41" t="s">
        <v>32</v>
      </c>
      <c r="W103" s="40">
        <f t="shared" si="31"/>
        <v>5.2631578947368416</v>
      </c>
      <c r="X103" s="40">
        <f t="shared" si="31"/>
        <v>100</v>
      </c>
      <c r="Y103" s="42" t="s">
        <v>32</v>
      </c>
    </row>
    <row r="104" spans="2:25" ht="12.75" thickTop="1" x14ac:dyDescent="0.15"/>
    <row r="105" spans="2:25" x14ac:dyDescent="0.15">
      <c r="B105" s="2" t="s">
        <v>63</v>
      </c>
    </row>
  </sheetData>
  <mergeCells count="36">
    <mergeCell ref="B8:C10"/>
    <mergeCell ref="B11:C13"/>
    <mergeCell ref="B14:B28"/>
    <mergeCell ref="C14:C16"/>
    <mergeCell ref="C17:C19"/>
    <mergeCell ref="C20:C22"/>
    <mergeCell ref="C23:C25"/>
    <mergeCell ref="C26:C28"/>
    <mergeCell ref="B29:C31"/>
    <mergeCell ref="B32:B49"/>
    <mergeCell ref="C32:C34"/>
    <mergeCell ref="C35:C37"/>
    <mergeCell ref="C38:C40"/>
    <mergeCell ref="C41:C43"/>
    <mergeCell ref="C44:C46"/>
    <mergeCell ref="C47:C49"/>
    <mergeCell ref="B50:C52"/>
    <mergeCell ref="B53:B73"/>
    <mergeCell ref="C53:C55"/>
    <mergeCell ref="C56:C58"/>
    <mergeCell ref="C59:C61"/>
    <mergeCell ref="C62:C64"/>
    <mergeCell ref="C65:C67"/>
    <mergeCell ref="C68:C70"/>
    <mergeCell ref="C71:C73"/>
    <mergeCell ref="B101:C103"/>
    <mergeCell ref="B74:C76"/>
    <mergeCell ref="B77:C79"/>
    <mergeCell ref="B80:C82"/>
    <mergeCell ref="B83:C85"/>
    <mergeCell ref="B86:B100"/>
    <mergeCell ref="C86:C88"/>
    <mergeCell ref="C89:C91"/>
    <mergeCell ref="C92:C94"/>
    <mergeCell ref="C95:C97"/>
    <mergeCell ref="C98:C100"/>
  </mergeCells>
  <phoneticPr fontId="2"/>
  <pageMargins left="0.7" right="0.7" top="0.75" bottom="0.75" header="0.3" footer="0.3"/>
  <pageSetup paperSize="9" orientation="portrait" r:id="rId1"/>
  <ignoredErrors>
    <ignoredError sqref="D9:D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第５表の３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2019-02-14T10:09:36Z</dcterms:created>
  <dcterms:modified xsi:type="dcterms:W3CDTF">2019-02-14T10:09:39Z</dcterms:modified>
</cp:coreProperties>
</file>