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４表の５" sheetId="1" r:id="rId1"/>
  </sheets>
  <calcPr calcId="145621"/>
</workbook>
</file>

<file path=xl/calcChain.xml><?xml version="1.0" encoding="utf-8"?>
<calcChain xmlns="http://schemas.openxmlformats.org/spreadsheetml/2006/main">
  <c r="U59" i="1" l="1"/>
  <c r="Y57" i="1"/>
  <c r="O57" i="1"/>
  <c r="E57" i="1"/>
  <c r="Y54" i="1"/>
  <c r="O54" i="1"/>
  <c r="E54" i="1"/>
  <c r="D54" i="1" s="1"/>
  <c r="Y51" i="1"/>
  <c r="O51" i="1"/>
  <c r="E51" i="1"/>
  <c r="Y48" i="1"/>
  <c r="O48" i="1"/>
  <c r="E48" i="1"/>
  <c r="D48" i="1" s="1"/>
  <c r="Y45" i="1"/>
  <c r="O45" i="1"/>
  <c r="E45" i="1"/>
  <c r="Y42" i="1"/>
  <c r="O42" i="1"/>
  <c r="E42" i="1"/>
  <c r="D42" i="1"/>
  <c r="AJ39" i="1"/>
  <c r="AI39" i="1"/>
  <c r="AH39" i="1"/>
  <c r="AG39" i="1"/>
  <c r="AF39" i="1"/>
  <c r="AE39" i="1"/>
  <c r="AD39" i="1"/>
  <c r="AC39" i="1"/>
  <c r="AB39" i="1"/>
  <c r="AA39" i="1"/>
  <c r="Z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Y36" i="1"/>
  <c r="O36" i="1"/>
  <c r="E36" i="1"/>
  <c r="D36" i="1"/>
  <c r="Y33" i="1"/>
  <c r="O33" i="1"/>
  <c r="E33" i="1"/>
  <c r="AC32" i="1"/>
  <c r="Y30" i="1"/>
  <c r="O30" i="1"/>
  <c r="E30" i="1"/>
  <c r="AG29" i="1"/>
  <c r="J29" i="1"/>
  <c r="Y27" i="1"/>
  <c r="O27" i="1"/>
  <c r="E27" i="1"/>
  <c r="Y24" i="1"/>
  <c r="O24" i="1"/>
  <c r="O25" i="1" s="1"/>
  <c r="E24" i="1"/>
  <c r="D24" i="1"/>
  <c r="V23" i="1"/>
  <c r="I23" i="1"/>
  <c r="AJ21" i="1"/>
  <c r="AI21" i="1"/>
  <c r="AH21" i="1"/>
  <c r="AG21" i="1"/>
  <c r="AF21" i="1"/>
  <c r="AE21" i="1"/>
  <c r="AD21" i="1"/>
  <c r="AC21" i="1"/>
  <c r="AB21" i="1"/>
  <c r="AA21" i="1"/>
  <c r="Z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G20" i="1"/>
  <c r="AI19" i="1"/>
  <c r="AG19" i="1"/>
  <c r="Z19" i="1"/>
  <c r="Y18" i="1"/>
  <c r="O18" i="1"/>
  <c r="E18" i="1"/>
  <c r="D18" i="1" s="1"/>
  <c r="AH19" i="1" s="1"/>
  <c r="AC17" i="1"/>
  <c r="U17" i="1"/>
  <c r="M17" i="1"/>
  <c r="I17" i="1"/>
  <c r="Y15" i="1"/>
  <c r="O15" i="1"/>
  <c r="E15" i="1"/>
  <c r="AG14" i="1"/>
  <c r="U14" i="1"/>
  <c r="Q14" i="1"/>
  <c r="N14" i="1"/>
  <c r="J14" i="1"/>
  <c r="I14" i="1"/>
  <c r="F14" i="1"/>
  <c r="Y12" i="1"/>
  <c r="O12" i="1"/>
  <c r="E12" i="1"/>
  <c r="AJ9" i="1"/>
  <c r="AJ20" i="1" s="1"/>
  <c r="AI9" i="1"/>
  <c r="AH9" i="1"/>
  <c r="AG9" i="1"/>
  <c r="AF9" i="1"/>
  <c r="AE9" i="1"/>
  <c r="AD9" i="1"/>
  <c r="AC9" i="1"/>
  <c r="AC47" i="1" s="1"/>
  <c r="AB9" i="1"/>
  <c r="AB17" i="1" s="1"/>
  <c r="AA9" i="1"/>
  <c r="Z9" i="1"/>
  <c r="X9" i="1"/>
  <c r="X14" i="1" s="1"/>
  <c r="W9" i="1"/>
  <c r="V9" i="1"/>
  <c r="U9" i="1"/>
  <c r="T9" i="1"/>
  <c r="T35" i="1" s="1"/>
  <c r="S9" i="1"/>
  <c r="R9" i="1"/>
  <c r="Q9" i="1"/>
  <c r="P9" i="1"/>
  <c r="N9" i="1"/>
  <c r="M9" i="1"/>
  <c r="M32" i="1" s="1"/>
  <c r="L9" i="1"/>
  <c r="L32" i="1" s="1"/>
  <c r="K9" i="1"/>
  <c r="J9" i="1"/>
  <c r="I9" i="1"/>
  <c r="H9" i="1"/>
  <c r="G9" i="1"/>
  <c r="F9" i="1"/>
  <c r="O16" i="1" l="1"/>
  <c r="G14" i="1"/>
  <c r="G32" i="1"/>
  <c r="G29" i="1"/>
  <c r="O9" i="1"/>
  <c r="W29" i="1"/>
  <c r="W14" i="1"/>
  <c r="W32" i="1"/>
  <c r="AF32" i="1"/>
  <c r="AF35" i="1"/>
  <c r="AF29" i="1"/>
  <c r="AF17" i="1"/>
  <c r="AF44" i="1"/>
  <c r="AF20" i="1"/>
  <c r="AF59" i="1"/>
  <c r="AF23" i="1"/>
  <c r="AF14" i="1"/>
  <c r="S17" i="1"/>
  <c r="H29" i="1"/>
  <c r="H17" i="1"/>
  <c r="H32" i="1"/>
  <c r="H14" i="1"/>
  <c r="P26" i="1"/>
  <c r="P32" i="1"/>
  <c r="P29" i="1"/>
  <c r="L14" i="1"/>
  <c r="Z59" i="1"/>
  <c r="Z47" i="1"/>
  <c r="Z32" i="1"/>
  <c r="Z17" i="1"/>
  <c r="Y9" i="1"/>
  <c r="AD47" i="1"/>
  <c r="AD32" i="1"/>
  <c r="AH35" i="1"/>
  <c r="AH20" i="1"/>
  <c r="AH59" i="1"/>
  <c r="AH29" i="1"/>
  <c r="AH32" i="1"/>
  <c r="AH17" i="1"/>
  <c r="AH14" i="1"/>
  <c r="AH47" i="1"/>
  <c r="AB14" i="1"/>
  <c r="D15" i="1"/>
  <c r="W17" i="1"/>
  <c r="AJ17" i="1"/>
  <c r="F32" i="1"/>
  <c r="F29" i="1"/>
  <c r="F17" i="1"/>
  <c r="E9" i="1"/>
  <c r="J32" i="1"/>
  <c r="J17" i="1"/>
  <c r="N32" i="1"/>
  <c r="N29" i="1"/>
  <c r="N17" i="1"/>
  <c r="N59" i="1"/>
  <c r="R32" i="1"/>
  <c r="R29" i="1"/>
  <c r="R17" i="1"/>
  <c r="R14" i="1"/>
  <c r="V32" i="1"/>
  <c r="V17" i="1"/>
  <c r="V26" i="1"/>
  <c r="AA59" i="1"/>
  <c r="AA47" i="1"/>
  <c r="AA32" i="1"/>
  <c r="AA17" i="1"/>
  <c r="AA14" i="1"/>
  <c r="AA29" i="1"/>
  <c r="AE47" i="1"/>
  <c r="AE41" i="1"/>
  <c r="AE14" i="1"/>
  <c r="AI59" i="1"/>
  <c r="AI32" i="1"/>
  <c r="AI47" i="1"/>
  <c r="AI20" i="1"/>
  <c r="AI29" i="1"/>
  <c r="D12" i="1"/>
  <c r="E13" i="1"/>
  <c r="P14" i="1"/>
  <c r="V14" i="1"/>
  <c r="AD14" i="1"/>
  <c r="G17" i="1"/>
  <c r="P17" i="1"/>
  <c r="U25" i="1"/>
  <c r="K25" i="1"/>
  <c r="P25" i="1"/>
  <c r="L25" i="1"/>
  <c r="V25" i="1"/>
  <c r="E25" i="1"/>
  <c r="Y29" i="1"/>
  <c r="V29" i="1"/>
  <c r="AF41" i="1"/>
  <c r="K35" i="1"/>
  <c r="K26" i="1"/>
  <c r="K32" i="1"/>
  <c r="K29" i="1"/>
  <c r="K14" i="1"/>
  <c r="K59" i="1"/>
  <c r="K17" i="1"/>
  <c r="S32" i="1"/>
  <c r="S14" i="1"/>
  <c r="S29" i="1"/>
  <c r="AB20" i="1"/>
  <c r="AB32" i="1"/>
  <c r="AB29" i="1"/>
  <c r="AB47" i="1"/>
  <c r="AJ59" i="1"/>
  <c r="AJ32" i="1"/>
  <c r="AJ47" i="1"/>
  <c r="AJ29" i="1"/>
  <c r="AJ35" i="1"/>
  <c r="AJ23" i="1"/>
  <c r="AJ14" i="1"/>
  <c r="AJ44" i="1"/>
  <c r="O17" i="1"/>
  <c r="L26" i="1"/>
  <c r="L29" i="1"/>
  <c r="T59" i="1"/>
  <c r="T17" i="1"/>
  <c r="T32" i="1"/>
  <c r="T14" i="1"/>
  <c r="Z14" i="1"/>
  <c r="L17" i="1"/>
  <c r="AD17" i="1"/>
  <c r="Z20" i="1"/>
  <c r="G23" i="1"/>
  <c r="K23" i="1"/>
  <c r="O23" i="1"/>
  <c r="S23" i="1"/>
  <c r="AB23" i="1"/>
  <c r="E31" i="1"/>
  <c r="D30" i="1"/>
  <c r="AB41" i="1"/>
  <c r="E29" i="1"/>
  <c r="D27" i="1"/>
  <c r="Y31" i="1"/>
  <c r="E34" i="1"/>
  <c r="D33" i="1"/>
  <c r="AA41" i="1"/>
  <c r="I59" i="1"/>
  <c r="I32" i="1"/>
  <c r="I29" i="1"/>
  <c r="Q32" i="1"/>
  <c r="Q29" i="1"/>
  <c r="Q35" i="1"/>
  <c r="Q23" i="1"/>
  <c r="U32" i="1"/>
  <c r="U26" i="1"/>
  <c r="U29" i="1"/>
  <c r="AG17" i="1"/>
  <c r="AG32" i="1"/>
  <c r="AG23" i="1"/>
  <c r="O14" i="1"/>
  <c r="M14" i="1"/>
  <c r="AC14" i="1"/>
  <c r="Y16" i="1"/>
  <c r="Q17" i="1"/>
  <c r="Y19" i="1"/>
  <c r="AC20" i="1"/>
  <c r="E21" i="1"/>
  <c r="J23" i="1"/>
  <c r="N23" i="1"/>
  <c r="AA23" i="1"/>
  <c r="F23" i="1"/>
  <c r="R23" i="1"/>
  <c r="AI23" i="1"/>
  <c r="AJ41" i="1"/>
  <c r="AJ19" i="1"/>
  <c r="AF19" i="1"/>
  <c r="AC19" i="1"/>
  <c r="AB19" i="1"/>
  <c r="H23" i="1"/>
  <c r="P23" i="1"/>
  <c r="L23" i="1"/>
  <c r="O32" i="1"/>
  <c r="Z41" i="1"/>
  <c r="AD41" i="1"/>
  <c r="AH41" i="1"/>
  <c r="AJ43" i="1"/>
  <c r="AF43" i="1"/>
  <c r="O59" i="1"/>
  <c r="W23" i="1"/>
  <c r="O34" i="1"/>
  <c r="E39" i="1"/>
  <c r="AI41" i="1"/>
  <c r="D45" i="1"/>
  <c r="D51" i="1"/>
  <c r="O13" i="1"/>
  <c r="U23" i="1"/>
  <c r="Y21" i="1"/>
  <c r="AH23" i="1"/>
  <c r="AC41" i="1"/>
  <c r="D57" i="1"/>
  <c r="E59" i="1"/>
  <c r="Y39" i="1"/>
  <c r="AJ46" i="1" l="1"/>
  <c r="AD46" i="1"/>
  <c r="Z46" i="1"/>
  <c r="AI46" i="1"/>
  <c r="AC46" i="1"/>
  <c r="AH46" i="1"/>
  <c r="AB46" i="1"/>
  <c r="AE46" i="1"/>
  <c r="AA46" i="1"/>
  <c r="AI58" i="1"/>
  <c r="Z58" i="1"/>
  <c r="AH58" i="1"/>
  <c r="N58" i="1"/>
  <c r="AF58" i="1"/>
  <c r="K58" i="1"/>
  <c r="D59" i="1"/>
  <c r="U58" i="1"/>
  <c r="AA58" i="1"/>
  <c r="I58" i="1"/>
  <c r="AJ58" i="1"/>
  <c r="T58" i="1"/>
  <c r="O58" i="1"/>
  <c r="E26" i="1"/>
  <c r="E10" i="1"/>
  <c r="D9" i="1"/>
  <c r="Y59" i="1"/>
  <c r="Y20" i="1"/>
  <c r="Y32" i="1"/>
  <c r="Y17" i="1"/>
  <c r="Y10" i="1"/>
  <c r="Y14" i="1"/>
  <c r="E58" i="1"/>
  <c r="Y23" i="1"/>
  <c r="Y22" i="1"/>
  <c r="Y58" i="1"/>
  <c r="Y47" i="1"/>
  <c r="E35" i="1"/>
  <c r="AH28" i="1"/>
  <c r="AA28" i="1"/>
  <c r="U28" i="1"/>
  <c r="P28" i="1"/>
  <c r="K28" i="1"/>
  <c r="G28" i="1"/>
  <c r="AG28" i="1"/>
  <c r="W28" i="1"/>
  <c r="Q28" i="1"/>
  <c r="J28" i="1"/>
  <c r="AJ28" i="1"/>
  <c r="AB28" i="1"/>
  <c r="S28" i="1"/>
  <c r="N28" i="1"/>
  <c r="H28" i="1"/>
  <c r="AI28" i="1"/>
  <c r="R28" i="1"/>
  <c r="F28" i="1"/>
  <c r="L28" i="1"/>
  <c r="D29" i="1"/>
  <c r="V28" i="1"/>
  <c r="I28" i="1"/>
  <c r="AF28" i="1"/>
  <c r="O28" i="1"/>
  <c r="AI31" i="1"/>
  <c r="AD31" i="1"/>
  <c r="Z31" i="1"/>
  <c r="U31" i="1"/>
  <c r="Q31" i="1"/>
  <c r="M31" i="1"/>
  <c r="I31" i="1"/>
  <c r="AH31" i="1"/>
  <c r="AC31" i="1"/>
  <c r="T31" i="1"/>
  <c r="P31" i="1"/>
  <c r="L31" i="1"/>
  <c r="H31" i="1"/>
  <c r="AJ31" i="1"/>
  <c r="AA31" i="1"/>
  <c r="R31" i="1"/>
  <c r="J31" i="1"/>
  <c r="AF31" i="1"/>
  <c r="V31" i="1"/>
  <c r="N31" i="1"/>
  <c r="F31" i="1"/>
  <c r="AG31" i="1"/>
  <c r="O31" i="1"/>
  <c r="W31" i="1"/>
  <c r="G31" i="1"/>
  <c r="D32" i="1"/>
  <c r="S31" i="1"/>
  <c r="AB31" i="1"/>
  <c r="K31" i="1"/>
  <c r="E17" i="1"/>
  <c r="Y41" i="1"/>
  <c r="Y46" i="1"/>
  <c r="D39" i="1"/>
  <c r="Y40" i="1" s="1"/>
  <c r="E22" i="1"/>
  <c r="D21" i="1"/>
  <c r="E23" i="1"/>
  <c r="AJ34" i="1"/>
  <c r="Q34" i="1"/>
  <c r="AH34" i="1"/>
  <c r="D35" i="1"/>
  <c r="T34" i="1"/>
  <c r="K34" i="1"/>
  <c r="AF34" i="1"/>
  <c r="E28" i="1"/>
  <c r="E32" i="1"/>
  <c r="Y28" i="1"/>
  <c r="AJ13" i="1"/>
  <c r="AE13" i="1"/>
  <c r="AA13" i="1"/>
  <c r="W13" i="1"/>
  <c r="S13" i="1"/>
  <c r="K13" i="1"/>
  <c r="G13" i="1"/>
  <c r="AH13" i="1"/>
  <c r="AC13" i="1"/>
  <c r="X13" i="1"/>
  <c r="R13" i="1"/>
  <c r="M13" i="1"/>
  <c r="H13" i="1"/>
  <c r="AD13" i="1"/>
  <c r="P13" i="1"/>
  <c r="U13" i="1"/>
  <c r="F13" i="1"/>
  <c r="AG13" i="1"/>
  <c r="Z13" i="1"/>
  <c r="T13" i="1"/>
  <c r="L13" i="1"/>
  <c r="AF13" i="1"/>
  <c r="Q13" i="1"/>
  <c r="J13" i="1"/>
  <c r="V13" i="1"/>
  <c r="I13" i="1"/>
  <c r="D14" i="1"/>
  <c r="AB13" i="1"/>
  <c r="N13" i="1"/>
  <c r="AH16" i="1"/>
  <c r="AC16" i="1"/>
  <c r="T16" i="1"/>
  <c r="P16" i="1"/>
  <c r="L16" i="1"/>
  <c r="H16" i="1"/>
  <c r="AJ16" i="1"/>
  <c r="AB16" i="1"/>
  <c r="V16" i="1"/>
  <c r="Q16" i="1"/>
  <c r="K16" i="1"/>
  <c r="AF16" i="1"/>
  <c r="Z16" i="1"/>
  <c r="S16" i="1"/>
  <c r="N16" i="1"/>
  <c r="I16" i="1"/>
  <c r="AG16" i="1"/>
  <c r="U16" i="1"/>
  <c r="J16" i="1"/>
  <c r="AD16" i="1"/>
  <c r="G16" i="1"/>
  <c r="AA16" i="1"/>
  <c r="F16" i="1"/>
  <c r="D17" i="1"/>
  <c r="W16" i="1"/>
  <c r="M16" i="1"/>
  <c r="E16" i="1"/>
  <c r="R16" i="1"/>
  <c r="O35" i="1"/>
  <c r="O29" i="1"/>
  <c r="O10" i="1"/>
  <c r="O26" i="1"/>
  <c r="E14" i="1"/>
  <c r="Y13" i="1"/>
  <c r="AG22" i="1" l="1"/>
  <c r="AH22" i="1"/>
  <c r="Q22" i="1"/>
  <c r="F22" i="1"/>
  <c r="D23" i="1"/>
  <c r="U22" i="1"/>
  <c r="H22" i="1"/>
  <c r="AB22" i="1"/>
  <c r="S22" i="1"/>
  <c r="AA22" i="1"/>
  <c r="P22" i="1"/>
  <c r="AF22" i="1"/>
  <c r="K22" i="1"/>
  <c r="W22" i="1"/>
  <c r="R22" i="1"/>
  <c r="AI22" i="1"/>
  <c r="AJ22" i="1"/>
  <c r="J22" i="1"/>
  <c r="V22" i="1"/>
  <c r="L22" i="1"/>
  <c r="O22" i="1"/>
  <c r="G22" i="1"/>
  <c r="N22" i="1"/>
  <c r="I22" i="1"/>
  <c r="AA10" i="1"/>
  <c r="F10" i="1"/>
  <c r="Z10" i="1"/>
  <c r="R10" i="1"/>
  <c r="AG10" i="1"/>
  <c r="V10" i="1"/>
  <c r="T10" i="1"/>
  <c r="J10" i="1"/>
  <c r="AH10" i="1"/>
  <c r="W10" i="1"/>
  <c r="AI10" i="1"/>
  <c r="H10" i="1"/>
  <c r="P10" i="1"/>
  <c r="I10" i="1"/>
  <c r="AC10" i="1"/>
  <c r="S10" i="1"/>
  <c r="AB10" i="1"/>
  <c r="AE10" i="1"/>
  <c r="N10" i="1"/>
  <c r="AF10" i="1"/>
  <c r="M10" i="1"/>
  <c r="G10" i="1"/>
  <c r="AJ10" i="1"/>
  <c r="X10" i="1"/>
  <c r="Q10" i="1"/>
  <c r="D20" i="1"/>
  <c r="D44" i="1"/>
  <c r="K10" i="1"/>
  <c r="L10" i="1"/>
  <c r="AD10" i="1"/>
  <c r="D26" i="1"/>
  <c r="U10" i="1"/>
  <c r="D47" i="1"/>
  <c r="AA40" i="1"/>
  <c r="AF40" i="1"/>
  <c r="D41" i="1"/>
  <c r="AB40" i="1"/>
  <c r="AD40" i="1"/>
  <c r="AC40" i="1"/>
  <c r="AE40" i="1"/>
  <c r="AJ40" i="1"/>
  <c r="AI40" i="1"/>
  <c r="AH40" i="1"/>
  <c r="Z40" i="1"/>
</calcChain>
</file>

<file path=xl/sharedStrings.xml><?xml version="1.0" encoding="utf-8"?>
<sst xmlns="http://schemas.openxmlformats.org/spreadsheetml/2006/main" count="733" uniqueCount="61">
  <si>
    <t>労働災害原因要素の分析</t>
  </si>
  <si>
    <t>平成27年　陸上貨物運送業，港湾荷役業，林業</t>
    <phoneticPr fontId="2"/>
  </si>
  <si>
    <t>傷病の性質別・傷病の部位別死傷者数(陸上貨物運送事業)</t>
  </si>
  <si>
    <t>第4表の5 傷病の性質別・傷病の部位別死傷者数(陸上貨物運送事業) (平成27年，休業4日以上，単位：人) </t>
    <phoneticPr fontId="2"/>
  </si>
  <si>
    <t>傷病の性質別</t>
    <phoneticPr fontId="2"/>
  </si>
  <si>
    <t>傷病の部位別</t>
    <phoneticPr fontId="2"/>
  </si>
  <si>
    <t>合計</t>
  </si>
  <si>
    <t>下肢</t>
  </si>
  <si>
    <t>上肢</t>
  </si>
  <si>
    <t>胴体</t>
  </si>
  <si>
    <t>頭部</t>
  </si>
  <si>
    <t>頚部</t>
  </si>
  <si>
    <t>複合部位</t>
  </si>
  <si>
    <t>一般的傷病</t>
    <phoneticPr fontId="2"/>
  </si>
  <si>
    <t>部位不明</t>
  </si>
  <si>
    <t>臀部</t>
  </si>
  <si>
    <t>大腿</t>
  </si>
  <si>
    <t>ひざ</t>
  </si>
  <si>
    <t>下腿</t>
  </si>
  <si>
    <t>足首</t>
  </si>
  <si>
    <t>足</t>
  </si>
  <si>
    <t>足指</t>
  </si>
  <si>
    <t>下肢中の複合部位</t>
    <phoneticPr fontId="2"/>
  </si>
  <si>
    <t>下肢中で部位不明のもの</t>
    <phoneticPr fontId="2"/>
  </si>
  <si>
    <t>肩</t>
  </si>
  <si>
    <t>上膊</t>
  </si>
  <si>
    <t>ひじ</t>
  </si>
  <si>
    <t>前膊</t>
  </si>
  <si>
    <t>手首</t>
  </si>
  <si>
    <t>手</t>
  </si>
  <si>
    <t>指</t>
  </si>
  <si>
    <t>上肢中の複合部位</t>
    <phoneticPr fontId="2"/>
  </si>
  <si>
    <t>上肢で部位不明のもの</t>
    <phoneticPr fontId="2"/>
  </si>
  <si>
    <t>背部</t>
  </si>
  <si>
    <t>胸部</t>
  </si>
  <si>
    <t>腹部</t>
  </si>
  <si>
    <t>骨盤部</t>
  </si>
  <si>
    <t>胴体中の複合部位</t>
    <phoneticPr fontId="2"/>
  </si>
  <si>
    <t>胴体で部位不明のもの</t>
    <phoneticPr fontId="2"/>
  </si>
  <si>
    <t>(100)</t>
    <phoneticPr fontId="2"/>
  </si>
  <si>
    <t>((100))</t>
    <phoneticPr fontId="2"/>
  </si>
  <si>
    <t>((100))</t>
  </si>
  <si>
    <t>骨折</t>
  </si>
  <si>
    <t>(-)</t>
  </si>
  <si>
    <t>((-))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</si>
  <si>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</si>
  <si>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</si>
  <si>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</si>
  <si>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</si>
  <si>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</si>
  <si>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</si>
  <si>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</si>
  <si>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</si>
  <si>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</si>
  <si>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</si>
  <si>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</si>
  <si>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</si>
  <si>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</si>
  <si>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</si>
  <si>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</si>
  <si>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)数字は傷病の部位別の割合(％)を、((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</si>
</sst>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919CF0"/>
        <bgColor indexed="64"/>
      </patternFill>
    </fill>
    <fill>
      <patternFill patternType="solid">
        <fgColor rgb="FFD9E8FA"/>
        <bgColor indexed="64"/>
      </patternFill>
    </fill>
  </fills>
  <borders count="2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ck">
        <color rgb="FF3E3EFF"/>
      </right>
      <top style="thick">
        <color rgb="FF3E3EFF"/>
      </top>
      <bottom/>
      <diagonal/>
    </border>
    <border>
      <left/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3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9" xfId="0" applyFont="1" applyFill="1" applyBorder="1">
      <alignment vertical="center"/>
    </xf>
    <xf numFmtId="49" fontId="1" fillId="2" borderId="22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4" xfId="0" applyNumberFormat="1" applyFont="1" applyFill="1" applyBorder="1">
      <alignment vertical="center"/>
    </xf>
    <xf numFmtId="0" fontId="1" fillId="2" borderId="22" xfId="0" applyNumberFormat="1" applyFont="1" applyFill="1" applyBorder="1" applyAlignment="1">
      <alignment horizontal="right" vertical="center"/>
    </xf>
    <xf numFmtId="0" fontId="3" fillId="2" borderId="20" xfId="0" applyNumberFormat="1" applyFont="1" applyFill="1" applyBorder="1" applyAlignment="1">
      <alignment horizontal="right" vertical="center"/>
    </xf>
    <xf numFmtId="0" fontId="3" fillId="2" borderId="23" xfId="0" applyNumberFormat="1" applyFont="1" applyFill="1" applyBorder="1" applyAlignment="1">
      <alignment horizontal="right" vertical="center"/>
    </xf>
    <xf numFmtId="0" fontId="3" fillId="2" borderId="21" xfId="0" applyNumberFormat="1" applyFont="1" applyFill="1" applyBorder="1" applyAlignment="1">
      <alignment horizontal="right" vertical="center"/>
    </xf>
    <xf numFmtId="0" fontId="3" fillId="2" borderId="24" xfId="0" applyNumberFormat="1" applyFont="1" applyFill="1" applyBorder="1" applyAlignment="1">
      <alignment horizontal="right" vertical="center"/>
    </xf>
    <xf numFmtId="0" fontId="1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6" fontId="3" fillId="2" borderId="23" xfId="0" applyNumberFormat="1" applyFont="1" applyFill="1" applyBorder="1" applyAlignment="1">
      <alignment horizontal="right" vertical="center"/>
    </xf>
    <xf numFmtId="177" fontId="1" fillId="2" borderId="22" xfId="0" applyNumberFormat="1" applyFont="1" applyFill="1" applyBorder="1">
      <alignment vertical="center"/>
    </xf>
    <xf numFmtId="177" fontId="3" fillId="2" borderId="20" xfId="0" applyNumberFormat="1" applyFont="1" applyFill="1" applyBorder="1">
      <alignment vertical="center"/>
    </xf>
    <xf numFmtId="177" fontId="3" fillId="2" borderId="23" xfId="0" applyNumberFormat="1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177" fontId="3" fillId="2" borderId="24" xfId="0" applyNumberFormat="1" applyFont="1" applyFill="1" applyBorder="1">
      <alignment vertical="center"/>
    </xf>
    <xf numFmtId="177" fontId="3" fillId="2" borderId="23" xfId="0" applyNumberFormat="1" applyFont="1" applyFill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right" vertical="center"/>
    </xf>
    <xf numFmtId="177" fontId="3" fillId="2" borderId="21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right" vertical="center"/>
    </xf>
    <xf numFmtId="0" fontId="1" fillId="5" borderId="22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3" fillId="5" borderId="24" xfId="0" applyFont="1" applyFill="1" applyBorder="1">
      <alignment vertical="center"/>
    </xf>
    <xf numFmtId="49" fontId="1" fillId="5" borderId="22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>
      <alignment vertical="center"/>
    </xf>
    <xf numFmtId="176" fontId="3" fillId="5" borderId="23" xfId="0" applyNumberFormat="1" applyFont="1" applyFill="1" applyBorder="1" applyAlignment="1">
      <alignment horizontal="right" vertical="center"/>
    </xf>
    <xf numFmtId="176" fontId="3" fillId="5" borderId="23" xfId="0" applyNumberFormat="1" applyFont="1" applyFill="1" applyBorder="1">
      <alignment vertical="center"/>
    </xf>
    <xf numFmtId="176" fontId="3" fillId="5" borderId="21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 applyAlignment="1">
      <alignment horizontal="right" vertical="center"/>
    </xf>
    <xf numFmtId="176" fontId="3" fillId="5" borderId="24" xfId="0" applyNumberFormat="1" applyFont="1" applyFill="1" applyBorder="1" applyAlignment="1">
      <alignment horizontal="right" vertical="center"/>
    </xf>
    <xf numFmtId="177" fontId="1" fillId="5" borderId="22" xfId="0" applyNumberFormat="1" applyFont="1" applyFill="1" applyBorder="1">
      <alignment vertical="center"/>
    </xf>
    <xf numFmtId="177" fontId="3" fillId="5" borderId="20" xfId="0" applyNumberFormat="1" applyFont="1" applyFill="1" applyBorder="1">
      <alignment vertical="center"/>
    </xf>
    <xf numFmtId="177" fontId="3" fillId="5" borderId="23" xfId="0" applyNumberFormat="1" applyFont="1" applyFill="1" applyBorder="1" applyAlignment="1">
      <alignment horizontal="right" vertical="center"/>
    </xf>
    <xf numFmtId="177" fontId="3" fillId="5" borderId="23" xfId="0" applyNumberFormat="1" applyFont="1" applyFill="1" applyBorder="1">
      <alignment vertical="center"/>
    </xf>
    <xf numFmtId="177" fontId="3" fillId="5" borderId="21" xfId="0" applyNumberFormat="1" applyFont="1" applyFill="1" applyBorder="1" applyAlignment="1">
      <alignment horizontal="right" vertical="center"/>
    </xf>
    <xf numFmtId="177" fontId="3" fillId="5" borderId="20" xfId="0" applyNumberFormat="1" applyFont="1" applyFill="1" applyBorder="1" applyAlignment="1">
      <alignment horizontal="right" vertical="center"/>
    </xf>
    <xf numFmtId="177" fontId="3" fillId="5" borderId="24" xfId="0" applyNumberFormat="1" applyFont="1" applyFill="1" applyBorder="1" applyAlignment="1">
      <alignment horizontal="right" vertical="center"/>
    </xf>
    <xf numFmtId="176" fontId="3" fillId="5" borderId="21" xfId="0" applyNumberFormat="1" applyFont="1" applyFill="1" applyBorder="1">
      <alignment vertical="center"/>
    </xf>
    <xf numFmtId="176" fontId="3" fillId="5" borderId="24" xfId="0" applyNumberFormat="1" applyFont="1" applyFill="1" applyBorder="1">
      <alignment vertical="center"/>
    </xf>
    <xf numFmtId="177" fontId="3" fillId="5" borderId="21" xfId="0" applyNumberFormat="1" applyFont="1" applyFill="1" applyBorder="1">
      <alignment vertical="center"/>
    </xf>
    <xf numFmtId="177" fontId="3" fillId="5" borderId="24" xfId="0" applyNumberFormat="1" applyFont="1" applyFill="1" applyBorder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7" fontId="1" fillId="2" borderId="22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177" fontId="1" fillId="5" borderId="22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>
      <alignment vertical="center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255"/>
    </xf>
    <xf numFmtId="0" fontId="1" fillId="2" borderId="9" xfId="0" applyFont="1" applyFill="1" applyBorder="1" applyAlignment="1">
      <alignment horizont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36" width="9.625" style="2" customWidth="1"/>
    <col min="37" max="16384" width="9" style="2"/>
  </cols>
  <sheetData>
    <row r="1" spans="1:36" x14ac:dyDescent="0.15">
      <c r="A1" s="1" t="s">
        <v>0</v>
      </c>
    </row>
    <row r="2" spans="1:36" x14ac:dyDescent="0.15">
      <c r="A2" s="1" t="s">
        <v>1</v>
      </c>
    </row>
    <row r="3" spans="1:36" x14ac:dyDescent="0.15">
      <c r="A3" s="1" t="s">
        <v>2</v>
      </c>
    </row>
    <row r="5" spans="1:36" ht="17.25" x14ac:dyDescent="0.15">
      <c r="B5" s="3" t="s">
        <v>3</v>
      </c>
    </row>
    <row r="6" spans="1:36" ht="12.75" thickBot="1" x14ac:dyDescent="0.2"/>
    <row r="7" spans="1:36" ht="12" customHeight="1" thickTop="1" x14ac:dyDescent="0.15">
      <c r="B7" s="97" t="s">
        <v>4</v>
      </c>
      <c r="C7" s="99" t="s">
        <v>5</v>
      </c>
      <c r="D7" s="101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5"/>
      <c r="O7" s="106" t="s">
        <v>8</v>
      </c>
      <c r="P7" s="107"/>
      <c r="Q7" s="107"/>
      <c r="R7" s="107"/>
      <c r="S7" s="107"/>
      <c r="T7" s="107"/>
      <c r="U7" s="107"/>
      <c r="V7" s="107"/>
      <c r="W7" s="107"/>
      <c r="X7" s="108"/>
      <c r="Y7" s="103" t="s">
        <v>9</v>
      </c>
      <c r="Z7" s="104"/>
      <c r="AA7" s="104"/>
      <c r="AB7" s="104"/>
      <c r="AC7" s="104"/>
      <c r="AD7" s="104"/>
      <c r="AE7" s="105"/>
      <c r="AF7" s="85" t="s">
        <v>10</v>
      </c>
      <c r="AG7" s="87" t="s">
        <v>11</v>
      </c>
      <c r="AH7" s="87" t="s">
        <v>12</v>
      </c>
      <c r="AI7" s="89" t="s">
        <v>13</v>
      </c>
      <c r="AJ7" s="91" t="s">
        <v>14</v>
      </c>
    </row>
    <row r="8" spans="1:36" ht="72" customHeight="1" thickBot="1" x14ac:dyDescent="0.2">
      <c r="B8" s="98"/>
      <c r="C8" s="100"/>
      <c r="D8" s="102"/>
      <c r="E8" s="4"/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6" t="s">
        <v>23</v>
      </c>
      <c r="O8" s="7"/>
      <c r="P8" s="5" t="s">
        <v>24</v>
      </c>
      <c r="Q8" s="8" t="s">
        <v>25</v>
      </c>
      <c r="R8" s="5" t="s">
        <v>26</v>
      </c>
      <c r="S8" s="8" t="s">
        <v>27</v>
      </c>
      <c r="T8" s="8" t="s">
        <v>28</v>
      </c>
      <c r="U8" s="8" t="s">
        <v>29</v>
      </c>
      <c r="V8" s="8" t="s">
        <v>30</v>
      </c>
      <c r="W8" s="5" t="s">
        <v>31</v>
      </c>
      <c r="X8" s="6" t="s">
        <v>32</v>
      </c>
      <c r="Y8" s="4"/>
      <c r="Z8" s="8" t="s">
        <v>33</v>
      </c>
      <c r="AA8" s="8" t="s">
        <v>34</v>
      </c>
      <c r="AB8" s="8" t="s">
        <v>35</v>
      </c>
      <c r="AC8" s="8" t="s">
        <v>36</v>
      </c>
      <c r="AD8" s="5" t="s">
        <v>37</v>
      </c>
      <c r="AE8" s="6" t="s">
        <v>38</v>
      </c>
      <c r="AF8" s="86"/>
      <c r="AG8" s="88"/>
      <c r="AH8" s="88"/>
      <c r="AI8" s="90"/>
      <c r="AJ8" s="92"/>
    </row>
    <row r="9" spans="1:36" ht="12.75" thickTop="1" x14ac:dyDescent="0.15">
      <c r="B9" s="93" t="s">
        <v>6</v>
      </c>
      <c r="C9" s="94"/>
      <c r="D9" s="9">
        <f>E9+O9+Y9+SUM(AF9:AJ9)</f>
        <v>14301</v>
      </c>
      <c r="E9" s="10">
        <f>SUM(F9:N9)</f>
        <v>5793</v>
      </c>
      <c r="F9" s="11">
        <f>F12+F15+F18+F21+F30+F33+F36+F39+F57</f>
        <v>81</v>
      </c>
      <c r="G9" s="11">
        <f t="shared" ref="G9:AJ9" si="0">G12+G15+G18+G21+G30+G33+G36+G39+G57</f>
        <v>324</v>
      </c>
      <c r="H9" s="11">
        <f t="shared" si="0"/>
        <v>834</v>
      </c>
      <c r="I9" s="11">
        <f t="shared" si="0"/>
        <v>411</v>
      </c>
      <c r="J9" s="11">
        <f t="shared" si="0"/>
        <v>1395</v>
      </c>
      <c r="K9" s="11">
        <f t="shared" si="0"/>
        <v>1959</v>
      </c>
      <c r="L9" s="11">
        <f t="shared" si="0"/>
        <v>579</v>
      </c>
      <c r="M9" s="11">
        <f t="shared" si="0"/>
        <v>189</v>
      </c>
      <c r="N9" s="12">
        <f t="shared" si="0"/>
        <v>21</v>
      </c>
      <c r="O9" s="10">
        <f>SUM(P9:X9)</f>
        <v>3453</v>
      </c>
      <c r="P9" s="11">
        <f t="shared" si="0"/>
        <v>516</v>
      </c>
      <c r="Q9" s="11">
        <f t="shared" si="0"/>
        <v>126</v>
      </c>
      <c r="R9" s="11">
        <f t="shared" si="0"/>
        <v>297</v>
      </c>
      <c r="S9" s="11">
        <f t="shared" si="0"/>
        <v>126</v>
      </c>
      <c r="T9" s="11">
        <f t="shared" si="0"/>
        <v>735</v>
      </c>
      <c r="U9" s="11">
        <f t="shared" si="0"/>
        <v>303</v>
      </c>
      <c r="V9" s="11">
        <f t="shared" si="0"/>
        <v>1236</v>
      </c>
      <c r="W9" s="11">
        <f t="shared" si="0"/>
        <v>108</v>
      </c>
      <c r="X9" s="12">
        <f t="shared" si="0"/>
        <v>6</v>
      </c>
      <c r="Y9" s="10">
        <f>SUM(Z9:AE9)</f>
        <v>2391</v>
      </c>
      <c r="Z9" s="11">
        <f t="shared" si="0"/>
        <v>225</v>
      </c>
      <c r="AA9" s="11">
        <f t="shared" si="0"/>
        <v>774</v>
      </c>
      <c r="AB9" s="11">
        <f t="shared" si="0"/>
        <v>96</v>
      </c>
      <c r="AC9" s="11">
        <f t="shared" si="0"/>
        <v>1152</v>
      </c>
      <c r="AD9" s="11">
        <f t="shared" si="0"/>
        <v>138</v>
      </c>
      <c r="AE9" s="12">
        <f t="shared" si="0"/>
        <v>6</v>
      </c>
      <c r="AF9" s="13">
        <f t="shared" si="0"/>
        <v>756</v>
      </c>
      <c r="AG9" s="11">
        <f t="shared" si="0"/>
        <v>429</v>
      </c>
      <c r="AH9" s="11">
        <f t="shared" si="0"/>
        <v>1167</v>
      </c>
      <c r="AI9" s="11">
        <f t="shared" si="0"/>
        <v>39</v>
      </c>
      <c r="AJ9" s="12">
        <f t="shared" si="0"/>
        <v>273</v>
      </c>
    </row>
    <row r="10" spans="1:36" x14ac:dyDescent="0.15">
      <c r="B10" s="95"/>
      <c r="C10" s="96"/>
      <c r="D10" s="14" t="s">
        <v>39</v>
      </c>
      <c r="E10" s="15">
        <f>E9/D9*100</f>
        <v>40.507656807216279</v>
      </c>
      <c r="F10" s="16">
        <f>F9/D9*100</f>
        <v>0.56639395846444307</v>
      </c>
      <c r="G10" s="16">
        <f>G9/D9*100</f>
        <v>2.2655758338577723</v>
      </c>
      <c r="H10" s="16">
        <f>H9/D9*100</f>
        <v>5.8317600167820434</v>
      </c>
      <c r="I10" s="16">
        <f>I9/D9*100</f>
        <v>2.8739249003566183</v>
      </c>
      <c r="J10" s="16">
        <f>J9/D9*100</f>
        <v>9.7545626179987401</v>
      </c>
      <c r="K10" s="16">
        <f>K9/D9*100</f>
        <v>13.698342773232641</v>
      </c>
      <c r="L10" s="16">
        <f>L9/D9*100</f>
        <v>4.0486679253199078</v>
      </c>
      <c r="M10" s="16">
        <f>M9/D9*100</f>
        <v>1.3215859030837005</v>
      </c>
      <c r="N10" s="17">
        <f>N9/D9*100</f>
        <v>0.14684287812041116</v>
      </c>
      <c r="O10" s="15">
        <f>O9/D9*100</f>
        <v>24.145164673799037</v>
      </c>
      <c r="P10" s="16">
        <f>P9/D9*100</f>
        <v>3.6081392909586745</v>
      </c>
      <c r="Q10" s="16">
        <f>Q9/D9*100</f>
        <v>0.88105726872246704</v>
      </c>
      <c r="R10" s="16">
        <f>R9/D9*100</f>
        <v>2.0767778477029579</v>
      </c>
      <c r="S10" s="16">
        <f>S9/D9*100</f>
        <v>0.88105726872246704</v>
      </c>
      <c r="T10" s="16">
        <f>T9/D9*100</f>
        <v>5.1395007342143906</v>
      </c>
      <c r="U10" s="16">
        <f>U9/D9*100</f>
        <v>2.1187329557373609</v>
      </c>
      <c r="V10" s="16">
        <f>V9/D9*100</f>
        <v>8.642752255087057</v>
      </c>
      <c r="W10" s="16">
        <f>W9/D9*100</f>
        <v>0.75519194461925743</v>
      </c>
      <c r="X10" s="17">
        <f>X9/D9*100</f>
        <v>4.1955108034403187E-2</v>
      </c>
      <c r="Y10" s="15">
        <f>Y9/D9*100</f>
        <v>16.719110551709669</v>
      </c>
      <c r="Z10" s="16">
        <f>Z9/D9*100</f>
        <v>1.5733165512901195</v>
      </c>
      <c r="AA10" s="16">
        <f>AA9/D9*100</f>
        <v>5.4122089364380113</v>
      </c>
      <c r="AB10" s="16">
        <f>AB9/D9*100</f>
        <v>0.67128172855045098</v>
      </c>
      <c r="AC10" s="16">
        <f>AC9/D9*100</f>
        <v>8.0553807426054131</v>
      </c>
      <c r="AD10" s="16">
        <f>AD9/D9*100</f>
        <v>0.96496748479127337</v>
      </c>
      <c r="AE10" s="17">
        <f>AE9/D9*100</f>
        <v>4.1955108034403187E-2</v>
      </c>
      <c r="AF10" s="18">
        <f>AF9/D9*100</f>
        <v>5.286343612334802</v>
      </c>
      <c r="AG10" s="16">
        <f>AG9/D9*100</f>
        <v>2.999790224459828</v>
      </c>
      <c r="AH10" s="16">
        <f>AH9/D9*100</f>
        <v>8.1602685126914203</v>
      </c>
      <c r="AI10" s="16">
        <f>AI9/D9*100</f>
        <v>0.27270820222362074</v>
      </c>
      <c r="AJ10" s="17">
        <f>AJ9/D9*100</f>
        <v>1.908957415565345</v>
      </c>
    </row>
    <row r="11" spans="1:36" x14ac:dyDescent="0.15">
      <c r="B11" s="95"/>
      <c r="C11" s="96"/>
      <c r="D11" s="19" t="s">
        <v>40</v>
      </c>
      <c r="E11" s="20" t="s">
        <v>40</v>
      </c>
      <c r="F11" s="21" t="s">
        <v>41</v>
      </c>
      <c r="G11" s="21" t="s">
        <v>41</v>
      </c>
      <c r="H11" s="21" t="s">
        <v>41</v>
      </c>
      <c r="I11" s="21" t="s">
        <v>41</v>
      </c>
      <c r="J11" s="21" t="s">
        <v>41</v>
      </c>
      <c r="K11" s="21" t="s">
        <v>41</v>
      </c>
      <c r="L11" s="21" t="s">
        <v>41</v>
      </c>
      <c r="M11" s="21" t="s">
        <v>41</v>
      </c>
      <c r="N11" s="22" t="s">
        <v>41</v>
      </c>
      <c r="O11" s="20" t="s">
        <v>41</v>
      </c>
      <c r="P11" s="21" t="s">
        <v>41</v>
      </c>
      <c r="Q11" s="21" t="s">
        <v>41</v>
      </c>
      <c r="R11" s="21" t="s">
        <v>41</v>
      </c>
      <c r="S11" s="21" t="s">
        <v>41</v>
      </c>
      <c r="T11" s="21" t="s">
        <v>41</v>
      </c>
      <c r="U11" s="21" t="s">
        <v>41</v>
      </c>
      <c r="V11" s="21" t="s">
        <v>41</v>
      </c>
      <c r="W11" s="21" t="s">
        <v>41</v>
      </c>
      <c r="X11" s="22" t="s">
        <v>41</v>
      </c>
      <c r="Y11" s="20" t="s">
        <v>41</v>
      </c>
      <c r="Z11" s="21" t="s">
        <v>41</v>
      </c>
      <c r="AA11" s="21" t="s">
        <v>41</v>
      </c>
      <c r="AB11" s="21" t="s">
        <v>41</v>
      </c>
      <c r="AC11" s="21" t="s">
        <v>41</v>
      </c>
      <c r="AD11" s="21" t="s">
        <v>41</v>
      </c>
      <c r="AE11" s="22" t="s">
        <v>41</v>
      </c>
      <c r="AF11" s="23" t="s">
        <v>41</v>
      </c>
      <c r="AG11" s="21" t="s">
        <v>41</v>
      </c>
      <c r="AH11" s="21" t="s">
        <v>41</v>
      </c>
      <c r="AI11" s="21" t="s">
        <v>41</v>
      </c>
      <c r="AJ11" s="22" t="s">
        <v>41</v>
      </c>
    </row>
    <row r="12" spans="1:36" x14ac:dyDescent="0.15">
      <c r="B12" s="76" t="s">
        <v>42</v>
      </c>
      <c r="C12" s="75"/>
      <c r="D12" s="24">
        <f t="shared" ref="D12:D57" si="1">E12+O12+Y12+SUM(AF12:AJ12)</f>
        <v>7410</v>
      </c>
      <c r="E12" s="25">
        <f t="shared" ref="E12:E57" si="2">SUM(F12:N12)</f>
        <v>3327</v>
      </c>
      <c r="F12" s="26">
        <v>48</v>
      </c>
      <c r="G12" s="26">
        <v>204</v>
      </c>
      <c r="H12" s="26">
        <v>294</v>
      </c>
      <c r="I12" s="26">
        <v>159</v>
      </c>
      <c r="J12" s="26">
        <v>645</v>
      </c>
      <c r="K12" s="26">
        <v>1356</v>
      </c>
      <c r="L12" s="26">
        <v>492</v>
      </c>
      <c r="M12" s="26">
        <v>120</v>
      </c>
      <c r="N12" s="27">
        <v>9</v>
      </c>
      <c r="O12" s="25">
        <f t="shared" ref="O12:O57" si="3">SUM(P12:X12)</f>
        <v>2058</v>
      </c>
      <c r="P12" s="26">
        <v>177</v>
      </c>
      <c r="Q12" s="26">
        <v>57</v>
      </c>
      <c r="R12" s="26">
        <v>192</v>
      </c>
      <c r="S12" s="26">
        <v>96</v>
      </c>
      <c r="T12" s="26">
        <v>636</v>
      </c>
      <c r="U12" s="26">
        <v>168</v>
      </c>
      <c r="V12" s="26">
        <v>684</v>
      </c>
      <c r="W12" s="26">
        <v>42</v>
      </c>
      <c r="X12" s="27">
        <v>6</v>
      </c>
      <c r="Y12" s="25">
        <f t="shared" ref="Y12:Y57" si="4">SUM(Z12:AE12)</f>
        <v>1296</v>
      </c>
      <c r="Z12" s="26">
        <v>123</v>
      </c>
      <c r="AA12" s="26">
        <v>669</v>
      </c>
      <c r="AB12" s="26">
        <v>66</v>
      </c>
      <c r="AC12" s="26">
        <v>372</v>
      </c>
      <c r="AD12" s="26">
        <v>63</v>
      </c>
      <c r="AE12" s="27">
        <v>3</v>
      </c>
      <c r="AF12" s="28">
        <v>174</v>
      </c>
      <c r="AG12" s="26">
        <v>60</v>
      </c>
      <c r="AH12" s="26">
        <v>411</v>
      </c>
      <c r="AI12" s="26">
        <v>0</v>
      </c>
      <c r="AJ12" s="27">
        <v>84</v>
      </c>
    </row>
    <row r="13" spans="1:36" x14ac:dyDescent="0.15">
      <c r="B13" s="76"/>
      <c r="C13" s="75"/>
      <c r="D13" s="14" t="s">
        <v>39</v>
      </c>
      <c r="E13" s="15">
        <f>E12/D12*100</f>
        <v>44.89878542510121</v>
      </c>
      <c r="F13" s="16">
        <f>F12/D12*100</f>
        <v>0.64777327935222673</v>
      </c>
      <c r="G13" s="16">
        <f>G12/D12*100</f>
        <v>2.7530364372469638</v>
      </c>
      <c r="H13" s="16">
        <f>H12/D12*100</f>
        <v>3.9676113360323888</v>
      </c>
      <c r="I13" s="16">
        <f>I12/D12*100</f>
        <v>2.1457489878542511</v>
      </c>
      <c r="J13" s="16">
        <f>J12/D12*100</f>
        <v>8.7044534412955468</v>
      </c>
      <c r="K13" s="16">
        <f>K12/D12*100</f>
        <v>18.299595141700404</v>
      </c>
      <c r="L13" s="16">
        <f>L12/D12*100</f>
        <v>6.6396761133603235</v>
      </c>
      <c r="M13" s="16">
        <f>M12/D12*100</f>
        <v>1.6194331983805668</v>
      </c>
      <c r="N13" s="17">
        <f>N12/D12*100</f>
        <v>0.12145748987854252</v>
      </c>
      <c r="O13" s="15">
        <f>O12/D12*100</f>
        <v>27.773279352226719</v>
      </c>
      <c r="P13" s="16">
        <f>P12/D12*100</f>
        <v>2.3886639676113361</v>
      </c>
      <c r="Q13" s="16">
        <f>Q12/D12*100</f>
        <v>0.76923076923076927</v>
      </c>
      <c r="R13" s="16">
        <f>R12/D12*100</f>
        <v>2.5910931174089069</v>
      </c>
      <c r="S13" s="16">
        <f>S12/D12*100</f>
        <v>1.2955465587044535</v>
      </c>
      <c r="T13" s="16">
        <f>T12/D12*100</f>
        <v>8.5829959514170042</v>
      </c>
      <c r="U13" s="16">
        <f>U12/D12*100</f>
        <v>2.2672064777327936</v>
      </c>
      <c r="V13" s="16">
        <f>V12/D12*100</f>
        <v>9.2307692307692317</v>
      </c>
      <c r="W13" s="16">
        <f>W12/D12*100</f>
        <v>0.5668016194331984</v>
      </c>
      <c r="X13" s="17">
        <f>X12/D12*100</f>
        <v>8.0971659919028341E-2</v>
      </c>
      <c r="Y13" s="15">
        <f>Y12/D12*100</f>
        <v>17.48987854251012</v>
      </c>
      <c r="Z13" s="16">
        <f>Z12/D12*100</f>
        <v>1.6599190283400809</v>
      </c>
      <c r="AA13" s="16">
        <f>AA12/D12*100</f>
        <v>9.0283400809716596</v>
      </c>
      <c r="AB13" s="16">
        <f>AB12/D12*100</f>
        <v>0.89068825910931171</v>
      </c>
      <c r="AC13" s="16">
        <f>AC12/D12*100</f>
        <v>5.0202429149797574</v>
      </c>
      <c r="AD13" s="16">
        <f>AD12/D12*100</f>
        <v>0.8502024291497976</v>
      </c>
      <c r="AE13" s="17">
        <f>AE12/D12*100</f>
        <v>4.048582995951417E-2</v>
      </c>
      <c r="AF13" s="18">
        <f>AF12/D12*100</f>
        <v>2.3481781376518218</v>
      </c>
      <c r="AG13" s="16">
        <f>AG12/D12*100</f>
        <v>0.80971659919028338</v>
      </c>
      <c r="AH13" s="16">
        <f>AH12/D12*100</f>
        <v>5.5465587044534415</v>
      </c>
      <c r="AI13" s="29" t="s">
        <v>43</v>
      </c>
      <c r="AJ13" s="17">
        <f>AJ12/D12*100</f>
        <v>1.1336032388663968</v>
      </c>
    </row>
    <row r="14" spans="1:36" x14ac:dyDescent="0.15">
      <c r="B14" s="76"/>
      <c r="C14" s="75"/>
      <c r="D14" s="30">
        <f>D12/D9*100</f>
        <v>51.814558422487934</v>
      </c>
      <c r="E14" s="31">
        <f t="shared" ref="E14:AJ14" si="5">E12/E9*100</f>
        <v>57.431382703262557</v>
      </c>
      <c r="F14" s="32">
        <f t="shared" si="5"/>
        <v>59.259259259259252</v>
      </c>
      <c r="G14" s="32">
        <f t="shared" si="5"/>
        <v>62.962962962962962</v>
      </c>
      <c r="H14" s="32">
        <f t="shared" si="5"/>
        <v>35.251798561151077</v>
      </c>
      <c r="I14" s="32">
        <f t="shared" si="5"/>
        <v>38.686131386861319</v>
      </c>
      <c r="J14" s="32">
        <f t="shared" si="5"/>
        <v>46.236559139784944</v>
      </c>
      <c r="K14" s="32">
        <f t="shared" si="5"/>
        <v>69.218989280245026</v>
      </c>
      <c r="L14" s="32">
        <f t="shared" si="5"/>
        <v>84.974093264248708</v>
      </c>
      <c r="M14" s="32">
        <f t="shared" si="5"/>
        <v>63.492063492063487</v>
      </c>
      <c r="N14" s="33">
        <f t="shared" si="5"/>
        <v>42.857142857142854</v>
      </c>
      <c r="O14" s="31">
        <f t="shared" si="5"/>
        <v>59.600347523892275</v>
      </c>
      <c r="P14" s="32">
        <f t="shared" si="5"/>
        <v>34.302325581395351</v>
      </c>
      <c r="Q14" s="32">
        <f t="shared" si="5"/>
        <v>45.238095238095241</v>
      </c>
      <c r="R14" s="32">
        <f t="shared" si="5"/>
        <v>64.646464646464651</v>
      </c>
      <c r="S14" s="32">
        <f t="shared" si="5"/>
        <v>76.19047619047619</v>
      </c>
      <c r="T14" s="32">
        <f t="shared" si="5"/>
        <v>86.530612244897966</v>
      </c>
      <c r="U14" s="32">
        <f t="shared" si="5"/>
        <v>55.445544554455452</v>
      </c>
      <c r="V14" s="32">
        <f t="shared" si="5"/>
        <v>55.339805825242713</v>
      </c>
      <c r="W14" s="32">
        <f t="shared" si="5"/>
        <v>38.888888888888893</v>
      </c>
      <c r="X14" s="33">
        <f t="shared" si="5"/>
        <v>100</v>
      </c>
      <c r="Y14" s="31">
        <f t="shared" si="5"/>
        <v>54.203262233375163</v>
      </c>
      <c r="Z14" s="32">
        <f t="shared" si="5"/>
        <v>54.666666666666664</v>
      </c>
      <c r="AA14" s="32">
        <f t="shared" si="5"/>
        <v>86.434108527131784</v>
      </c>
      <c r="AB14" s="32">
        <f t="shared" si="5"/>
        <v>68.75</v>
      </c>
      <c r="AC14" s="32">
        <f t="shared" si="5"/>
        <v>32.291666666666671</v>
      </c>
      <c r="AD14" s="32">
        <f t="shared" si="5"/>
        <v>45.652173913043477</v>
      </c>
      <c r="AE14" s="33">
        <f t="shared" si="5"/>
        <v>50</v>
      </c>
      <c r="AF14" s="34">
        <f t="shared" si="5"/>
        <v>23.015873015873016</v>
      </c>
      <c r="AG14" s="32">
        <f t="shared" si="5"/>
        <v>13.986013986013987</v>
      </c>
      <c r="AH14" s="32">
        <f t="shared" si="5"/>
        <v>35.218508997429304</v>
      </c>
      <c r="AI14" s="35" t="s">
        <v>44</v>
      </c>
      <c r="AJ14" s="33">
        <f t="shared" si="5"/>
        <v>30.76923076923077</v>
      </c>
    </row>
    <row r="15" spans="1:36" x14ac:dyDescent="0.15">
      <c r="B15" s="76" t="s">
        <v>45</v>
      </c>
      <c r="C15" s="75"/>
      <c r="D15" s="24">
        <f t="shared" si="1"/>
        <v>2307</v>
      </c>
      <c r="E15" s="25">
        <f t="shared" si="2"/>
        <v>1215</v>
      </c>
      <c r="F15" s="26">
        <v>3</v>
      </c>
      <c r="G15" s="26">
        <v>36</v>
      </c>
      <c r="H15" s="26">
        <v>267</v>
      </c>
      <c r="I15" s="26">
        <v>51</v>
      </c>
      <c r="J15" s="26">
        <v>618</v>
      </c>
      <c r="K15" s="26">
        <v>192</v>
      </c>
      <c r="L15" s="26">
        <v>24</v>
      </c>
      <c r="M15" s="26">
        <v>21</v>
      </c>
      <c r="N15" s="27">
        <v>3</v>
      </c>
      <c r="O15" s="25">
        <f t="shared" si="3"/>
        <v>516</v>
      </c>
      <c r="P15" s="26">
        <v>252</v>
      </c>
      <c r="Q15" s="26">
        <v>18</v>
      </c>
      <c r="R15" s="26">
        <v>63</v>
      </c>
      <c r="S15" s="26">
        <v>6</v>
      </c>
      <c r="T15" s="26">
        <v>60</v>
      </c>
      <c r="U15" s="26">
        <v>18</v>
      </c>
      <c r="V15" s="26">
        <v>78</v>
      </c>
      <c r="W15" s="26">
        <v>21</v>
      </c>
      <c r="X15" s="27">
        <v>0</v>
      </c>
      <c r="Y15" s="25">
        <f t="shared" si="4"/>
        <v>183</v>
      </c>
      <c r="Z15" s="26">
        <v>18</v>
      </c>
      <c r="AA15" s="26">
        <v>6</v>
      </c>
      <c r="AB15" s="26">
        <v>6</v>
      </c>
      <c r="AC15" s="26">
        <v>147</v>
      </c>
      <c r="AD15" s="26">
        <v>6</v>
      </c>
      <c r="AE15" s="27">
        <v>0</v>
      </c>
      <c r="AF15" s="28">
        <v>3</v>
      </c>
      <c r="AG15" s="26">
        <v>183</v>
      </c>
      <c r="AH15" s="26">
        <v>186</v>
      </c>
      <c r="AI15" s="26">
        <v>0</v>
      </c>
      <c r="AJ15" s="27">
        <v>21</v>
      </c>
    </row>
    <row r="16" spans="1:36" x14ac:dyDescent="0.15">
      <c r="B16" s="76"/>
      <c r="C16" s="75"/>
      <c r="D16" s="14" t="s">
        <v>39</v>
      </c>
      <c r="E16" s="15">
        <f>E15/D15*100</f>
        <v>52.665799739921979</v>
      </c>
      <c r="F16" s="16">
        <f>F15/D15*100</f>
        <v>0.13003901170351106</v>
      </c>
      <c r="G16" s="16">
        <f>G15/D15*100</f>
        <v>1.5604681404421328</v>
      </c>
      <c r="H16" s="16">
        <f>H15/D15*100</f>
        <v>11.573472041612485</v>
      </c>
      <c r="I16" s="16">
        <f>I15/D15*100</f>
        <v>2.2106631989596877</v>
      </c>
      <c r="J16" s="16">
        <f>J15/D15*100</f>
        <v>26.788036410923276</v>
      </c>
      <c r="K16" s="16">
        <f>K15/D15*100</f>
        <v>8.3224967490247082</v>
      </c>
      <c r="L16" s="16">
        <f>L15/D15*100</f>
        <v>1.0403120936280885</v>
      </c>
      <c r="M16" s="16">
        <f>M15/D15*100</f>
        <v>0.91027308192457734</v>
      </c>
      <c r="N16" s="17">
        <f>N15/D15*100</f>
        <v>0.13003901170351106</v>
      </c>
      <c r="O16" s="15">
        <f>O15/D15*100</f>
        <v>22.366710013003903</v>
      </c>
      <c r="P16" s="16">
        <f>P15/D15*100</f>
        <v>10.923276983094929</v>
      </c>
      <c r="Q16" s="16">
        <f>Q15/D15*100</f>
        <v>0.78023407022106639</v>
      </c>
      <c r="R16" s="16">
        <f>R15/D15*100</f>
        <v>2.7308192457737324</v>
      </c>
      <c r="S16" s="16">
        <f>S15/D15*100</f>
        <v>0.26007802340702213</v>
      </c>
      <c r="T16" s="16">
        <f>T15/D15*100</f>
        <v>2.6007802340702209</v>
      </c>
      <c r="U16" s="16">
        <f>U15/D15*100</f>
        <v>0.78023407022106639</v>
      </c>
      <c r="V16" s="16">
        <f>V15/D15*100</f>
        <v>3.3810143042912877</v>
      </c>
      <c r="W16" s="16">
        <f>W15/D15*100</f>
        <v>0.91027308192457734</v>
      </c>
      <c r="X16" s="36" t="s">
        <v>43</v>
      </c>
      <c r="Y16" s="15">
        <f>Y15/D15*100</f>
        <v>7.9323797139141741</v>
      </c>
      <c r="Z16" s="16">
        <f>Z15/D15*100</f>
        <v>0.78023407022106639</v>
      </c>
      <c r="AA16" s="16">
        <f>AA15/D15*100</f>
        <v>0.26007802340702213</v>
      </c>
      <c r="AB16" s="16">
        <f>AB15/D15*100</f>
        <v>0.26007802340702213</v>
      </c>
      <c r="AC16" s="16">
        <f>AC15/D15*100</f>
        <v>6.3719115734720413</v>
      </c>
      <c r="AD16" s="16">
        <f>AD15/D15*100</f>
        <v>0.26007802340702213</v>
      </c>
      <c r="AE16" s="36" t="s">
        <v>43</v>
      </c>
      <c r="AF16" s="18">
        <f>AF15/D15*100</f>
        <v>0.13003901170351106</v>
      </c>
      <c r="AG16" s="16">
        <f>AG15/D15*100</f>
        <v>7.9323797139141741</v>
      </c>
      <c r="AH16" s="16">
        <f>AH15/D15*100</f>
        <v>8.062418725617686</v>
      </c>
      <c r="AI16" s="29" t="s">
        <v>43</v>
      </c>
      <c r="AJ16" s="17">
        <f>AJ15/D15*100</f>
        <v>0.91027308192457734</v>
      </c>
    </row>
    <row r="17" spans="2:36" x14ac:dyDescent="0.15">
      <c r="B17" s="76"/>
      <c r="C17" s="75"/>
      <c r="D17" s="30">
        <f>D15/D9*100</f>
        <v>16.131739039228027</v>
      </c>
      <c r="E17" s="31">
        <f t="shared" ref="E17:AJ17" si="6">E15/E9*100</f>
        <v>20.973588814085968</v>
      </c>
      <c r="F17" s="32">
        <f t="shared" si="6"/>
        <v>3.7037037037037033</v>
      </c>
      <c r="G17" s="32">
        <f t="shared" si="6"/>
        <v>11.111111111111111</v>
      </c>
      <c r="H17" s="32">
        <f t="shared" si="6"/>
        <v>32.014388489208635</v>
      </c>
      <c r="I17" s="32">
        <f t="shared" si="6"/>
        <v>12.408759124087592</v>
      </c>
      <c r="J17" s="32">
        <f t="shared" si="6"/>
        <v>44.3010752688172</v>
      </c>
      <c r="K17" s="32">
        <f t="shared" si="6"/>
        <v>9.8009188361408892</v>
      </c>
      <c r="L17" s="32">
        <f t="shared" si="6"/>
        <v>4.1450777202072544</v>
      </c>
      <c r="M17" s="32">
        <f t="shared" si="6"/>
        <v>11.111111111111111</v>
      </c>
      <c r="N17" s="33">
        <f t="shared" si="6"/>
        <v>14.285714285714285</v>
      </c>
      <c r="O17" s="31">
        <f t="shared" si="6"/>
        <v>14.943527367506515</v>
      </c>
      <c r="P17" s="32">
        <f t="shared" si="6"/>
        <v>48.837209302325576</v>
      </c>
      <c r="Q17" s="32">
        <f t="shared" si="6"/>
        <v>14.285714285714285</v>
      </c>
      <c r="R17" s="32">
        <f t="shared" si="6"/>
        <v>21.212121212121211</v>
      </c>
      <c r="S17" s="32">
        <f t="shared" si="6"/>
        <v>4.7619047619047619</v>
      </c>
      <c r="T17" s="32">
        <f t="shared" si="6"/>
        <v>8.1632653061224492</v>
      </c>
      <c r="U17" s="32">
        <f t="shared" si="6"/>
        <v>5.9405940594059405</v>
      </c>
      <c r="V17" s="32">
        <f t="shared" si="6"/>
        <v>6.3106796116504853</v>
      </c>
      <c r="W17" s="32">
        <f t="shared" si="6"/>
        <v>19.444444444444446</v>
      </c>
      <c r="X17" s="37" t="s">
        <v>44</v>
      </c>
      <c r="Y17" s="31">
        <f t="shared" si="6"/>
        <v>7.6537013801756597</v>
      </c>
      <c r="Z17" s="32">
        <f t="shared" si="6"/>
        <v>8</v>
      </c>
      <c r="AA17" s="32">
        <f t="shared" si="6"/>
        <v>0.77519379844961245</v>
      </c>
      <c r="AB17" s="32">
        <f t="shared" si="6"/>
        <v>6.25</v>
      </c>
      <c r="AC17" s="32">
        <f t="shared" si="6"/>
        <v>12.760416666666666</v>
      </c>
      <c r="AD17" s="32">
        <f t="shared" si="6"/>
        <v>4.3478260869565215</v>
      </c>
      <c r="AE17" s="37" t="s">
        <v>44</v>
      </c>
      <c r="AF17" s="34">
        <f t="shared" si="6"/>
        <v>0.3968253968253968</v>
      </c>
      <c r="AG17" s="32">
        <f t="shared" si="6"/>
        <v>42.657342657342653</v>
      </c>
      <c r="AH17" s="32">
        <f t="shared" si="6"/>
        <v>15.938303341902312</v>
      </c>
      <c r="AI17" s="35" t="s">
        <v>44</v>
      </c>
      <c r="AJ17" s="33">
        <f t="shared" si="6"/>
        <v>7.6923076923076925</v>
      </c>
    </row>
    <row r="18" spans="2:36" x14ac:dyDescent="0.15">
      <c r="B18" s="74" t="s">
        <v>46</v>
      </c>
      <c r="C18" s="75"/>
      <c r="D18" s="24">
        <f t="shared" si="1"/>
        <v>252</v>
      </c>
      <c r="E18" s="25">
        <f t="shared" si="2"/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7">
        <v>0</v>
      </c>
      <c r="O18" s="25">
        <f t="shared" si="3"/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7">
        <v>0</v>
      </c>
      <c r="Y18" s="25">
        <f t="shared" si="4"/>
        <v>9</v>
      </c>
      <c r="Z18" s="26">
        <v>3</v>
      </c>
      <c r="AA18" s="26">
        <v>0</v>
      </c>
      <c r="AB18" s="26">
        <v>3</v>
      </c>
      <c r="AC18" s="26">
        <v>3</v>
      </c>
      <c r="AD18" s="26">
        <v>0</v>
      </c>
      <c r="AE18" s="27">
        <v>0</v>
      </c>
      <c r="AF18" s="28">
        <v>51</v>
      </c>
      <c r="AG18" s="26">
        <v>135</v>
      </c>
      <c r="AH18" s="26">
        <v>18</v>
      </c>
      <c r="AI18" s="26">
        <v>9</v>
      </c>
      <c r="AJ18" s="27">
        <v>30</v>
      </c>
    </row>
    <row r="19" spans="2:36" x14ac:dyDescent="0.15">
      <c r="B19" s="76"/>
      <c r="C19" s="75"/>
      <c r="D19" s="14" t="s">
        <v>39</v>
      </c>
      <c r="E19" s="38" t="s">
        <v>43</v>
      </c>
      <c r="F19" s="29" t="s">
        <v>43</v>
      </c>
      <c r="G19" s="29" t="s">
        <v>43</v>
      </c>
      <c r="H19" s="29" t="s">
        <v>43</v>
      </c>
      <c r="I19" s="29" t="s">
        <v>43</v>
      </c>
      <c r="J19" s="29" t="s">
        <v>43</v>
      </c>
      <c r="K19" s="29" t="s">
        <v>43</v>
      </c>
      <c r="L19" s="29" t="s">
        <v>43</v>
      </c>
      <c r="M19" s="29" t="s">
        <v>43</v>
      </c>
      <c r="N19" s="36" t="s">
        <v>43</v>
      </c>
      <c r="O19" s="38" t="s">
        <v>43</v>
      </c>
      <c r="P19" s="29" t="s">
        <v>43</v>
      </c>
      <c r="Q19" s="29" t="s">
        <v>43</v>
      </c>
      <c r="R19" s="29" t="s">
        <v>43</v>
      </c>
      <c r="S19" s="29" t="s">
        <v>43</v>
      </c>
      <c r="T19" s="29" t="s">
        <v>43</v>
      </c>
      <c r="U19" s="29" t="s">
        <v>43</v>
      </c>
      <c r="V19" s="29" t="s">
        <v>43</v>
      </c>
      <c r="W19" s="29" t="s">
        <v>43</v>
      </c>
      <c r="X19" s="36" t="s">
        <v>43</v>
      </c>
      <c r="Y19" s="15">
        <f>Y18/D18*100</f>
        <v>3.5714285714285712</v>
      </c>
      <c r="Z19" s="16">
        <f>Z18/D18*100</f>
        <v>1.1904761904761905</v>
      </c>
      <c r="AA19" s="29" t="s">
        <v>43</v>
      </c>
      <c r="AB19" s="16">
        <f>AB18/D18*100</f>
        <v>1.1904761904761905</v>
      </c>
      <c r="AC19" s="16">
        <f>AC18/D18*100</f>
        <v>1.1904761904761905</v>
      </c>
      <c r="AD19" s="29" t="s">
        <v>43</v>
      </c>
      <c r="AE19" s="36" t="s">
        <v>43</v>
      </c>
      <c r="AF19" s="18">
        <f>AF18/D18*100</f>
        <v>20.238095238095237</v>
      </c>
      <c r="AG19" s="16">
        <f>AG18/D18*100</f>
        <v>53.571428571428569</v>
      </c>
      <c r="AH19" s="16">
        <f>AH18/D18*100</f>
        <v>7.1428571428571423</v>
      </c>
      <c r="AI19" s="16">
        <f>AI18/D18*100</f>
        <v>3.5714285714285712</v>
      </c>
      <c r="AJ19" s="17">
        <f>AJ18/D18*100</f>
        <v>11.904761904761903</v>
      </c>
    </row>
    <row r="20" spans="2:36" x14ac:dyDescent="0.15">
      <c r="B20" s="76"/>
      <c r="C20" s="75"/>
      <c r="D20" s="30">
        <f>D18/D9*100</f>
        <v>1.7621145374449341</v>
      </c>
      <c r="E20" s="39" t="s">
        <v>44</v>
      </c>
      <c r="F20" s="35" t="s">
        <v>44</v>
      </c>
      <c r="G20" s="35" t="s">
        <v>44</v>
      </c>
      <c r="H20" s="35" t="s">
        <v>44</v>
      </c>
      <c r="I20" s="35" t="s">
        <v>44</v>
      </c>
      <c r="J20" s="35" t="s">
        <v>44</v>
      </c>
      <c r="K20" s="35" t="s">
        <v>44</v>
      </c>
      <c r="L20" s="35" t="s">
        <v>44</v>
      </c>
      <c r="M20" s="35" t="s">
        <v>44</v>
      </c>
      <c r="N20" s="37" t="s">
        <v>44</v>
      </c>
      <c r="O20" s="39" t="s">
        <v>44</v>
      </c>
      <c r="P20" s="35" t="s">
        <v>44</v>
      </c>
      <c r="Q20" s="35" t="s">
        <v>44</v>
      </c>
      <c r="R20" s="35" t="s">
        <v>44</v>
      </c>
      <c r="S20" s="35" t="s">
        <v>44</v>
      </c>
      <c r="T20" s="35" t="s">
        <v>44</v>
      </c>
      <c r="U20" s="35" t="s">
        <v>44</v>
      </c>
      <c r="V20" s="35" t="s">
        <v>44</v>
      </c>
      <c r="W20" s="35" t="s">
        <v>44</v>
      </c>
      <c r="X20" s="37" t="s">
        <v>44</v>
      </c>
      <c r="Y20" s="31">
        <f t="shared" ref="Y20:AJ20" si="7">Y18/Y9*100</f>
        <v>0.37641154328732745</v>
      </c>
      <c r="Z20" s="32">
        <f t="shared" si="7"/>
        <v>1.3333333333333335</v>
      </c>
      <c r="AA20" s="35" t="s">
        <v>44</v>
      </c>
      <c r="AB20" s="32">
        <f t="shared" si="7"/>
        <v>3.125</v>
      </c>
      <c r="AC20" s="32">
        <f t="shared" si="7"/>
        <v>0.26041666666666663</v>
      </c>
      <c r="AD20" s="35" t="s">
        <v>44</v>
      </c>
      <c r="AE20" s="37" t="s">
        <v>44</v>
      </c>
      <c r="AF20" s="34">
        <f t="shared" si="7"/>
        <v>6.746031746031746</v>
      </c>
      <c r="AG20" s="32">
        <f t="shared" si="7"/>
        <v>31.46853146853147</v>
      </c>
      <c r="AH20" s="32">
        <f t="shared" si="7"/>
        <v>1.5424164524421593</v>
      </c>
      <c r="AI20" s="32">
        <f t="shared" si="7"/>
        <v>23.076923076923077</v>
      </c>
      <c r="AJ20" s="33">
        <f t="shared" si="7"/>
        <v>10.989010989010989</v>
      </c>
    </row>
    <row r="21" spans="2:36" x14ac:dyDescent="0.15">
      <c r="B21" s="76" t="s">
        <v>47</v>
      </c>
      <c r="C21" s="75"/>
      <c r="D21" s="24">
        <f t="shared" si="1"/>
        <v>939</v>
      </c>
      <c r="E21" s="25">
        <f t="shared" si="2"/>
        <v>264</v>
      </c>
      <c r="F21" s="26">
        <f>F24+F27</f>
        <v>3</v>
      </c>
      <c r="G21" s="26">
        <f t="shared" ref="G21:AJ21" si="8">G24+G27</f>
        <v>21</v>
      </c>
      <c r="H21" s="26">
        <f t="shared" si="8"/>
        <v>63</v>
      </c>
      <c r="I21" s="26">
        <f t="shared" si="8"/>
        <v>36</v>
      </c>
      <c r="J21" s="26">
        <f t="shared" si="8"/>
        <v>24</v>
      </c>
      <c r="K21" s="26">
        <f t="shared" si="8"/>
        <v>96</v>
      </c>
      <c r="L21" s="26">
        <f t="shared" si="8"/>
        <v>18</v>
      </c>
      <c r="M21" s="26">
        <f t="shared" si="8"/>
        <v>0</v>
      </c>
      <c r="N21" s="27">
        <f t="shared" si="8"/>
        <v>3</v>
      </c>
      <c r="O21" s="25">
        <f t="shared" si="3"/>
        <v>480</v>
      </c>
      <c r="P21" s="26">
        <f t="shared" si="8"/>
        <v>9</v>
      </c>
      <c r="Q21" s="26">
        <f t="shared" si="8"/>
        <v>18</v>
      </c>
      <c r="R21" s="26">
        <f t="shared" si="8"/>
        <v>3</v>
      </c>
      <c r="S21" s="26">
        <f t="shared" si="8"/>
        <v>12</v>
      </c>
      <c r="T21" s="26">
        <f t="shared" si="8"/>
        <v>0</v>
      </c>
      <c r="U21" s="26">
        <f t="shared" si="8"/>
        <v>69</v>
      </c>
      <c r="V21" s="26">
        <f t="shared" si="8"/>
        <v>363</v>
      </c>
      <c r="W21" s="26">
        <f t="shared" si="8"/>
        <v>6</v>
      </c>
      <c r="X21" s="27">
        <f t="shared" si="8"/>
        <v>0</v>
      </c>
      <c r="Y21" s="25">
        <f t="shared" si="4"/>
        <v>6</v>
      </c>
      <c r="Z21" s="26">
        <f t="shared" si="8"/>
        <v>0</v>
      </c>
      <c r="AA21" s="26">
        <f t="shared" si="8"/>
        <v>3</v>
      </c>
      <c r="AB21" s="26">
        <f t="shared" si="8"/>
        <v>3</v>
      </c>
      <c r="AC21" s="26">
        <f t="shared" si="8"/>
        <v>0</v>
      </c>
      <c r="AD21" s="26">
        <f t="shared" si="8"/>
        <v>0</v>
      </c>
      <c r="AE21" s="27">
        <f t="shared" si="8"/>
        <v>0</v>
      </c>
      <c r="AF21" s="28">
        <f t="shared" si="8"/>
        <v>150</v>
      </c>
      <c r="AG21" s="26">
        <f t="shared" si="8"/>
        <v>3</v>
      </c>
      <c r="AH21" s="26">
        <f t="shared" si="8"/>
        <v>21</v>
      </c>
      <c r="AI21" s="26">
        <f t="shared" si="8"/>
        <v>3</v>
      </c>
      <c r="AJ21" s="27">
        <f t="shared" si="8"/>
        <v>12</v>
      </c>
    </row>
    <row r="22" spans="2:36" x14ac:dyDescent="0.15">
      <c r="B22" s="76"/>
      <c r="C22" s="75"/>
      <c r="D22" s="14" t="s">
        <v>39</v>
      </c>
      <c r="E22" s="15">
        <f>E21/D21*100</f>
        <v>28.115015974440894</v>
      </c>
      <c r="F22" s="16">
        <f>F21/D21*100</f>
        <v>0.31948881789137379</v>
      </c>
      <c r="G22" s="16">
        <f>G21/D21*100</f>
        <v>2.2364217252396164</v>
      </c>
      <c r="H22" s="16">
        <f>H21/D21*100</f>
        <v>6.7092651757188495</v>
      </c>
      <c r="I22" s="16">
        <f>I21/D21*100</f>
        <v>3.8338658146964857</v>
      </c>
      <c r="J22" s="16">
        <f>J21/D21*100</f>
        <v>2.5559105431309903</v>
      </c>
      <c r="K22" s="16">
        <f>K21/D21*100</f>
        <v>10.223642172523961</v>
      </c>
      <c r="L22" s="16">
        <f>L21/D21*100</f>
        <v>1.9169329073482428</v>
      </c>
      <c r="M22" s="29" t="s">
        <v>43</v>
      </c>
      <c r="N22" s="17">
        <f>N21/D21*100</f>
        <v>0.31948881789137379</v>
      </c>
      <c r="O22" s="15">
        <f>O21/D21*100</f>
        <v>51.118210862619804</v>
      </c>
      <c r="P22" s="16">
        <f>P21/D21*100</f>
        <v>0.95846645367412142</v>
      </c>
      <c r="Q22" s="16">
        <f>Q21/D21*100</f>
        <v>1.9169329073482428</v>
      </c>
      <c r="R22" s="16">
        <f>R21/D21*100</f>
        <v>0.31948881789137379</v>
      </c>
      <c r="S22" s="16">
        <f>S21/D21*100</f>
        <v>1.2779552715654952</v>
      </c>
      <c r="T22" s="29" t="s">
        <v>43</v>
      </c>
      <c r="U22" s="16">
        <f>U21/D21*100</f>
        <v>7.3482428115015974</v>
      </c>
      <c r="V22" s="16">
        <f>V21/D21*100</f>
        <v>38.658146964856229</v>
      </c>
      <c r="W22" s="16">
        <f>W21/D21*100</f>
        <v>0.63897763578274758</v>
      </c>
      <c r="X22" s="36" t="s">
        <v>43</v>
      </c>
      <c r="Y22" s="15">
        <f>Y21/D21*100</f>
        <v>0.63897763578274758</v>
      </c>
      <c r="Z22" s="29" t="s">
        <v>43</v>
      </c>
      <c r="AA22" s="16">
        <f>AA21/D21*100</f>
        <v>0.31948881789137379</v>
      </c>
      <c r="AB22" s="16">
        <f>AB21/D21*100</f>
        <v>0.31948881789137379</v>
      </c>
      <c r="AC22" s="29" t="s">
        <v>43</v>
      </c>
      <c r="AD22" s="29" t="s">
        <v>43</v>
      </c>
      <c r="AE22" s="36" t="s">
        <v>43</v>
      </c>
      <c r="AF22" s="18">
        <f>AF21/D21*100</f>
        <v>15.974440894568689</v>
      </c>
      <c r="AG22" s="16">
        <f>AG21/D21*100</f>
        <v>0.31948881789137379</v>
      </c>
      <c r="AH22" s="16">
        <f>AH21/D21*100</f>
        <v>2.2364217252396164</v>
      </c>
      <c r="AI22" s="16">
        <f>AI21/D21*100</f>
        <v>0.31948881789137379</v>
      </c>
      <c r="AJ22" s="17">
        <f>AJ21/D21*100</f>
        <v>1.2779552715654952</v>
      </c>
    </row>
    <row r="23" spans="2:36" x14ac:dyDescent="0.15">
      <c r="B23" s="79"/>
      <c r="C23" s="80"/>
      <c r="D23" s="30">
        <f>D21/D9*100</f>
        <v>6.5659744073840995</v>
      </c>
      <c r="E23" s="31">
        <f t="shared" ref="E23:AJ23" si="9">E21/E9*100</f>
        <v>4.5572242361470741</v>
      </c>
      <c r="F23" s="32">
        <f t="shared" si="9"/>
        <v>3.7037037037037033</v>
      </c>
      <c r="G23" s="32">
        <f t="shared" si="9"/>
        <v>6.481481481481481</v>
      </c>
      <c r="H23" s="32">
        <f t="shared" si="9"/>
        <v>7.5539568345323742</v>
      </c>
      <c r="I23" s="32">
        <f t="shared" si="9"/>
        <v>8.7591240875912408</v>
      </c>
      <c r="J23" s="32">
        <f t="shared" si="9"/>
        <v>1.7204301075268817</v>
      </c>
      <c r="K23" s="32">
        <f t="shared" si="9"/>
        <v>4.9004594180704446</v>
      </c>
      <c r="L23" s="32">
        <f t="shared" si="9"/>
        <v>3.1088082901554404</v>
      </c>
      <c r="M23" s="35" t="s">
        <v>44</v>
      </c>
      <c r="N23" s="33">
        <f t="shared" si="9"/>
        <v>14.285714285714285</v>
      </c>
      <c r="O23" s="31">
        <f t="shared" si="9"/>
        <v>13.900955690703737</v>
      </c>
      <c r="P23" s="32">
        <f t="shared" si="9"/>
        <v>1.7441860465116279</v>
      </c>
      <c r="Q23" s="32">
        <f t="shared" si="9"/>
        <v>14.285714285714285</v>
      </c>
      <c r="R23" s="32">
        <f t="shared" si="9"/>
        <v>1.0101010101010102</v>
      </c>
      <c r="S23" s="32">
        <f t="shared" si="9"/>
        <v>9.5238095238095237</v>
      </c>
      <c r="T23" s="35" t="s">
        <v>44</v>
      </c>
      <c r="U23" s="32">
        <f t="shared" si="9"/>
        <v>22.772277227722775</v>
      </c>
      <c r="V23" s="32">
        <f t="shared" si="9"/>
        <v>29.368932038834949</v>
      </c>
      <c r="W23" s="32">
        <f t="shared" si="9"/>
        <v>5.5555555555555554</v>
      </c>
      <c r="X23" s="37" t="s">
        <v>44</v>
      </c>
      <c r="Y23" s="31">
        <f t="shared" si="9"/>
        <v>0.25094102885821828</v>
      </c>
      <c r="Z23" s="35" t="s">
        <v>44</v>
      </c>
      <c r="AA23" s="32">
        <f t="shared" si="9"/>
        <v>0.38759689922480622</v>
      </c>
      <c r="AB23" s="32">
        <f t="shared" si="9"/>
        <v>3.125</v>
      </c>
      <c r="AC23" s="35" t="s">
        <v>44</v>
      </c>
      <c r="AD23" s="35" t="s">
        <v>44</v>
      </c>
      <c r="AE23" s="37" t="s">
        <v>44</v>
      </c>
      <c r="AF23" s="34">
        <f t="shared" si="9"/>
        <v>19.841269841269842</v>
      </c>
      <c r="AG23" s="32">
        <f t="shared" si="9"/>
        <v>0.69930069930069927</v>
      </c>
      <c r="AH23" s="32">
        <f t="shared" si="9"/>
        <v>1.7994858611825193</v>
      </c>
      <c r="AI23" s="32">
        <f t="shared" si="9"/>
        <v>7.6923076923076925</v>
      </c>
      <c r="AJ23" s="33">
        <f t="shared" si="9"/>
        <v>4.395604395604396</v>
      </c>
    </row>
    <row r="24" spans="2:36" x14ac:dyDescent="0.15">
      <c r="B24" s="81"/>
      <c r="C24" s="83" t="s">
        <v>48</v>
      </c>
      <c r="D24" s="40">
        <f t="shared" si="1"/>
        <v>129</v>
      </c>
      <c r="E24" s="41">
        <f t="shared" si="2"/>
        <v>6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3</v>
      </c>
      <c r="L24" s="42">
        <v>3</v>
      </c>
      <c r="M24" s="42">
        <v>0</v>
      </c>
      <c r="N24" s="43">
        <v>0</v>
      </c>
      <c r="O24" s="41">
        <f t="shared" si="3"/>
        <v>123</v>
      </c>
      <c r="P24" s="42">
        <v>3</v>
      </c>
      <c r="Q24" s="42">
        <v>0</v>
      </c>
      <c r="R24" s="42">
        <v>0</v>
      </c>
      <c r="S24" s="42">
        <v>0</v>
      </c>
      <c r="T24" s="42">
        <v>0</v>
      </c>
      <c r="U24" s="42">
        <v>3</v>
      </c>
      <c r="V24" s="42">
        <v>117</v>
      </c>
      <c r="W24" s="42">
        <v>0</v>
      </c>
      <c r="X24" s="43">
        <v>0</v>
      </c>
      <c r="Y24" s="41">
        <f t="shared" si="4"/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v>0</v>
      </c>
      <c r="AF24" s="44">
        <v>0</v>
      </c>
      <c r="AG24" s="42">
        <v>0</v>
      </c>
      <c r="AH24" s="42">
        <v>0</v>
      </c>
      <c r="AI24" s="42">
        <v>0</v>
      </c>
      <c r="AJ24" s="43">
        <v>0</v>
      </c>
    </row>
    <row r="25" spans="2:36" x14ac:dyDescent="0.15">
      <c r="B25" s="82"/>
      <c r="C25" s="84"/>
      <c r="D25" s="45" t="s">
        <v>39</v>
      </c>
      <c r="E25" s="46">
        <f>E24/D24*100</f>
        <v>4.6511627906976747</v>
      </c>
      <c r="F25" s="47" t="s">
        <v>43</v>
      </c>
      <c r="G25" s="47" t="s">
        <v>43</v>
      </c>
      <c r="H25" s="47" t="s">
        <v>43</v>
      </c>
      <c r="I25" s="47" t="s">
        <v>43</v>
      </c>
      <c r="J25" s="47" t="s">
        <v>43</v>
      </c>
      <c r="K25" s="48">
        <f>K24/D24*100</f>
        <v>2.3255813953488373</v>
      </c>
      <c r="L25" s="48">
        <f>L24/D24*100</f>
        <v>2.3255813953488373</v>
      </c>
      <c r="M25" s="47" t="s">
        <v>43</v>
      </c>
      <c r="N25" s="49" t="s">
        <v>43</v>
      </c>
      <c r="O25" s="46">
        <f>O24/D24*100</f>
        <v>95.348837209302332</v>
      </c>
      <c r="P25" s="48">
        <f>P24/D24*100</f>
        <v>2.3255813953488373</v>
      </c>
      <c r="Q25" s="47" t="s">
        <v>43</v>
      </c>
      <c r="R25" s="47" t="s">
        <v>43</v>
      </c>
      <c r="S25" s="47" t="s">
        <v>43</v>
      </c>
      <c r="T25" s="47" t="s">
        <v>43</v>
      </c>
      <c r="U25" s="48">
        <f>U24/D24*100</f>
        <v>2.3255813953488373</v>
      </c>
      <c r="V25" s="48">
        <f>V24/D24*100</f>
        <v>90.697674418604649</v>
      </c>
      <c r="W25" s="47" t="s">
        <v>43</v>
      </c>
      <c r="X25" s="49" t="s">
        <v>43</v>
      </c>
      <c r="Y25" s="50" t="s">
        <v>43</v>
      </c>
      <c r="Z25" s="47" t="s">
        <v>43</v>
      </c>
      <c r="AA25" s="47" t="s">
        <v>43</v>
      </c>
      <c r="AB25" s="47" t="s">
        <v>43</v>
      </c>
      <c r="AC25" s="47" t="s">
        <v>43</v>
      </c>
      <c r="AD25" s="47" t="s">
        <v>43</v>
      </c>
      <c r="AE25" s="49" t="s">
        <v>43</v>
      </c>
      <c r="AF25" s="51" t="s">
        <v>43</v>
      </c>
      <c r="AG25" s="47" t="s">
        <v>43</v>
      </c>
      <c r="AH25" s="47" t="s">
        <v>43</v>
      </c>
      <c r="AI25" s="47" t="s">
        <v>43</v>
      </c>
      <c r="AJ25" s="49" t="s">
        <v>43</v>
      </c>
    </row>
    <row r="26" spans="2:36" x14ac:dyDescent="0.15">
      <c r="B26" s="82"/>
      <c r="C26" s="84"/>
      <c r="D26" s="52">
        <f>D24/D9*100</f>
        <v>0.90203482273966862</v>
      </c>
      <c r="E26" s="53">
        <f t="shared" ref="E26:V26" si="10">E24/E9*100</f>
        <v>0.10357327809425168</v>
      </c>
      <c r="F26" s="54" t="s">
        <v>44</v>
      </c>
      <c r="G26" s="54" t="s">
        <v>44</v>
      </c>
      <c r="H26" s="54" t="s">
        <v>44</v>
      </c>
      <c r="I26" s="54" t="s">
        <v>44</v>
      </c>
      <c r="J26" s="54" t="s">
        <v>44</v>
      </c>
      <c r="K26" s="55">
        <f t="shared" si="10"/>
        <v>0.15313935681470139</v>
      </c>
      <c r="L26" s="55">
        <f t="shared" si="10"/>
        <v>0.5181347150259068</v>
      </c>
      <c r="M26" s="54" t="s">
        <v>44</v>
      </c>
      <c r="N26" s="56" t="s">
        <v>44</v>
      </c>
      <c r="O26" s="53">
        <f t="shared" si="10"/>
        <v>3.5621198957428324</v>
      </c>
      <c r="P26" s="55">
        <f t="shared" si="10"/>
        <v>0.58139534883720934</v>
      </c>
      <c r="Q26" s="54" t="s">
        <v>44</v>
      </c>
      <c r="R26" s="54" t="s">
        <v>44</v>
      </c>
      <c r="S26" s="54" t="s">
        <v>44</v>
      </c>
      <c r="T26" s="54" t="s">
        <v>44</v>
      </c>
      <c r="U26" s="55">
        <f t="shared" si="10"/>
        <v>0.99009900990099009</v>
      </c>
      <c r="V26" s="55">
        <f t="shared" si="10"/>
        <v>9.4660194174757279</v>
      </c>
      <c r="W26" s="54" t="s">
        <v>44</v>
      </c>
      <c r="X26" s="56" t="s">
        <v>44</v>
      </c>
      <c r="Y26" s="57" t="s">
        <v>44</v>
      </c>
      <c r="Z26" s="54" t="s">
        <v>44</v>
      </c>
      <c r="AA26" s="54" t="s">
        <v>44</v>
      </c>
      <c r="AB26" s="54" t="s">
        <v>44</v>
      </c>
      <c r="AC26" s="54" t="s">
        <v>44</v>
      </c>
      <c r="AD26" s="54" t="s">
        <v>44</v>
      </c>
      <c r="AE26" s="56" t="s">
        <v>44</v>
      </c>
      <c r="AF26" s="58" t="s">
        <v>44</v>
      </c>
      <c r="AG26" s="54" t="s">
        <v>44</v>
      </c>
      <c r="AH26" s="54" t="s">
        <v>44</v>
      </c>
      <c r="AI26" s="54" t="s">
        <v>44</v>
      </c>
      <c r="AJ26" s="56" t="s">
        <v>44</v>
      </c>
    </row>
    <row r="27" spans="2:36" x14ac:dyDescent="0.15">
      <c r="B27" s="82"/>
      <c r="C27" s="83" t="s">
        <v>49</v>
      </c>
      <c r="D27" s="40">
        <f t="shared" si="1"/>
        <v>810</v>
      </c>
      <c r="E27" s="41">
        <f t="shared" si="2"/>
        <v>258</v>
      </c>
      <c r="F27" s="42">
        <v>3</v>
      </c>
      <c r="G27" s="42">
        <v>21</v>
      </c>
      <c r="H27" s="42">
        <v>63</v>
      </c>
      <c r="I27" s="42">
        <v>36</v>
      </c>
      <c r="J27" s="42">
        <v>24</v>
      </c>
      <c r="K27" s="42">
        <v>93</v>
      </c>
      <c r="L27" s="42">
        <v>15</v>
      </c>
      <c r="M27" s="42">
        <v>0</v>
      </c>
      <c r="N27" s="43">
        <v>3</v>
      </c>
      <c r="O27" s="41">
        <f t="shared" si="3"/>
        <v>357</v>
      </c>
      <c r="P27" s="42">
        <v>6</v>
      </c>
      <c r="Q27" s="42">
        <v>18</v>
      </c>
      <c r="R27" s="42">
        <v>3</v>
      </c>
      <c r="S27" s="42">
        <v>12</v>
      </c>
      <c r="T27" s="42">
        <v>0</v>
      </c>
      <c r="U27" s="42">
        <v>66</v>
      </c>
      <c r="V27" s="42">
        <v>246</v>
      </c>
      <c r="W27" s="42">
        <v>6</v>
      </c>
      <c r="X27" s="43">
        <v>0</v>
      </c>
      <c r="Y27" s="41">
        <f t="shared" si="4"/>
        <v>6</v>
      </c>
      <c r="Z27" s="42">
        <v>0</v>
      </c>
      <c r="AA27" s="42">
        <v>3</v>
      </c>
      <c r="AB27" s="42">
        <v>3</v>
      </c>
      <c r="AC27" s="42">
        <v>0</v>
      </c>
      <c r="AD27" s="42">
        <v>0</v>
      </c>
      <c r="AE27" s="43">
        <v>0</v>
      </c>
      <c r="AF27" s="44">
        <v>150</v>
      </c>
      <c r="AG27" s="42">
        <v>3</v>
      </c>
      <c r="AH27" s="42">
        <v>21</v>
      </c>
      <c r="AI27" s="42">
        <v>3</v>
      </c>
      <c r="AJ27" s="43">
        <v>12</v>
      </c>
    </row>
    <row r="28" spans="2:36" x14ac:dyDescent="0.15">
      <c r="B28" s="82"/>
      <c r="C28" s="84"/>
      <c r="D28" s="45" t="s">
        <v>39</v>
      </c>
      <c r="E28" s="46">
        <f>E27/D27*100</f>
        <v>31.851851851851855</v>
      </c>
      <c r="F28" s="48">
        <f>F27/D27*100</f>
        <v>0.37037037037037041</v>
      </c>
      <c r="G28" s="48">
        <f>G27/D27*100</f>
        <v>2.5925925925925926</v>
      </c>
      <c r="H28" s="48">
        <f>H27/D27*100</f>
        <v>7.7777777777777777</v>
      </c>
      <c r="I28" s="48">
        <f>I27/D27*100</f>
        <v>4.4444444444444446</v>
      </c>
      <c r="J28" s="48">
        <f>J27/D27*100</f>
        <v>2.9629629629629632</v>
      </c>
      <c r="K28" s="48">
        <f>K27/D27*100</f>
        <v>11.481481481481481</v>
      </c>
      <c r="L28" s="48">
        <f>L27/D27*100</f>
        <v>1.8518518518518516</v>
      </c>
      <c r="M28" s="47" t="s">
        <v>43</v>
      </c>
      <c r="N28" s="59">
        <f>N27/D27*100</f>
        <v>0.37037037037037041</v>
      </c>
      <c r="O28" s="46">
        <f>O27/D27*100</f>
        <v>44.074074074074076</v>
      </c>
      <c r="P28" s="48">
        <f>P27/D27*100</f>
        <v>0.74074074074074081</v>
      </c>
      <c r="Q28" s="48">
        <f>Q27/D27*100</f>
        <v>2.2222222222222223</v>
      </c>
      <c r="R28" s="48">
        <f>R27/D27*100</f>
        <v>0.37037037037037041</v>
      </c>
      <c r="S28" s="48">
        <f>S27/D27*100</f>
        <v>1.4814814814814816</v>
      </c>
      <c r="T28" s="47" t="s">
        <v>43</v>
      </c>
      <c r="U28" s="48">
        <f>U27/D27*100</f>
        <v>8.1481481481481488</v>
      </c>
      <c r="V28" s="48">
        <f>V27/D27*100</f>
        <v>30.37037037037037</v>
      </c>
      <c r="W28" s="48">
        <f>W27/D27*100</f>
        <v>0.74074074074074081</v>
      </c>
      <c r="X28" s="49" t="s">
        <v>43</v>
      </c>
      <c r="Y28" s="46">
        <f>Y27/D27*100</f>
        <v>0.74074074074074081</v>
      </c>
      <c r="Z28" s="47" t="s">
        <v>43</v>
      </c>
      <c r="AA28" s="48">
        <f>AA27/D27*100</f>
        <v>0.37037037037037041</v>
      </c>
      <c r="AB28" s="48">
        <f>AB27/D27*100</f>
        <v>0.37037037037037041</v>
      </c>
      <c r="AC28" s="47" t="s">
        <v>43</v>
      </c>
      <c r="AD28" s="47" t="s">
        <v>43</v>
      </c>
      <c r="AE28" s="49" t="s">
        <v>43</v>
      </c>
      <c r="AF28" s="60">
        <f>AF27/D27*100</f>
        <v>18.518518518518519</v>
      </c>
      <c r="AG28" s="48">
        <f>AG27/D27*100</f>
        <v>0.37037037037037041</v>
      </c>
      <c r="AH28" s="48">
        <f>AH27/D27*100</f>
        <v>2.5925925925925926</v>
      </c>
      <c r="AI28" s="48">
        <f>AI27/D27*100</f>
        <v>0.37037037037037041</v>
      </c>
      <c r="AJ28" s="59">
        <f>AJ27/D27*100</f>
        <v>1.4814814814814816</v>
      </c>
    </row>
    <row r="29" spans="2:36" x14ac:dyDescent="0.15">
      <c r="B29" s="82"/>
      <c r="C29" s="84"/>
      <c r="D29" s="52">
        <f>D27/D9*100</f>
        <v>5.6639395846444307</v>
      </c>
      <c r="E29" s="53">
        <f t="shared" ref="E29:AJ29" si="11">E27/E9*100</f>
        <v>4.4536509580528225</v>
      </c>
      <c r="F29" s="55">
        <f t="shared" si="11"/>
        <v>3.7037037037037033</v>
      </c>
      <c r="G29" s="55">
        <f t="shared" si="11"/>
        <v>6.481481481481481</v>
      </c>
      <c r="H29" s="55">
        <f t="shared" si="11"/>
        <v>7.5539568345323742</v>
      </c>
      <c r="I29" s="55">
        <f t="shared" si="11"/>
        <v>8.7591240875912408</v>
      </c>
      <c r="J29" s="55">
        <f t="shared" si="11"/>
        <v>1.7204301075268817</v>
      </c>
      <c r="K29" s="55">
        <f t="shared" si="11"/>
        <v>4.7473200612557429</v>
      </c>
      <c r="L29" s="55">
        <f t="shared" si="11"/>
        <v>2.5906735751295336</v>
      </c>
      <c r="M29" s="54" t="s">
        <v>44</v>
      </c>
      <c r="N29" s="61">
        <f t="shared" si="11"/>
        <v>14.285714285714285</v>
      </c>
      <c r="O29" s="53">
        <f t="shared" si="11"/>
        <v>10.338835794960904</v>
      </c>
      <c r="P29" s="55">
        <f t="shared" si="11"/>
        <v>1.1627906976744187</v>
      </c>
      <c r="Q29" s="55">
        <f t="shared" si="11"/>
        <v>14.285714285714285</v>
      </c>
      <c r="R29" s="55">
        <f t="shared" si="11"/>
        <v>1.0101010101010102</v>
      </c>
      <c r="S29" s="55">
        <f t="shared" si="11"/>
        <v>9.5238095238095237</v>
      </c>
      <c r="T29" s="54" t="s">
        <v>44</v>
      </c>
      <c r="U29" s="55">
        <f t="shared" si="11"/>
        <v>21.782178217821784</v>
      </c>
      <c r="V29" s="55">
        <f t="shared" si="11"/>
        <v>19.902912621359224</v>
      </c>
      <c r="W29" s="55">
        <f t="shared" si="11"/>
        <v>5.5555555555555554</v>
      </c>
      <c r="X29" s="56" t="s">
        <v>44</v>
      </c>
      <c r="Y29" s="53">
        <f t="shared" si="11"/>
        <v>0.25094102885821828</v>
      </c>
      <c r="Z29" s="54" t="s">
        <v>44</v>
      </c>
      <c r="AA29" s="55">
        <f t="shared" si="11"/>
        <v>0.38759689922480622</v>
      </c>
      <c r="AB29" s="55">
        <f t="shared" si="11"/>
        <v>3.125</v>
      </c>
      <c r="AC29" s="54" t="s">
        <v>44</v>
      </c>
      <c r="AD29" s="54" t="s">
        <v>44</v>
      </c>
      <c r="AE29" s="56" t="s">
        <v>44</v>
      </c>
      <c r="AF29" s="62">
        <f t="shared" si="11"/>
        <v>19.841269841269842</v>
      </c>
      <c r="AG29" s="55">
        <f t="shared" si="11"/>
        <v>0.69930069930069927</v>
      </c>
      <c r="AH29" s="55">
        <f t="shared" si="11"/>
        <v>1.7994858611825193</v>
      </c>
      <c r="AI29" s="55">
        <f t="shared" si="11"/>
        <v>7.6923076923076925</v>
      </c>
      <c r="AJ29" s="61">
        <f t="shared" si="11"/>
        <v>4.395604395604396</v>
      </c>
    </row>
    <row r="30" spans="2:36" x14ac:dyDescent="0.15">
      <c r="B30" s="74" t="s">
        <v>50</v>
      </c>
      <c r="C30" s="75"/>
      <c r="D30" s="24">
        <f t="shared" si="1"/>
        <v>2631</v>
      </c>
      <c r="E30" s="25">
        <f t="shared" si="2"/>
        <v>957</v>
      </c>
      <c r="F30" s="26">
        <v>27</v>
      </c>
      <c r="G30" s="26">
        <v>63</v>
      </c>
      <c r="H30" s="26">
        <v>210</v>
      </c>
      <c r="I30" s="26">
        <v>150</v>
      </c>
      <c r="J30" s="26">
        <v>108</v>
      </c>
      <c r="K30" s="26">
        <v>303</v>
      </c>
      <c r="L30" s="26">
        <v>45</v>
      </c>
      <c r="M30" s="26">
        <v>48</v>
      </c>
      <c r="N30" s="27">
        <v>3</v>
      </c>
      <c r="O30" s="25">
        <f t="shared" si="3"/>
        <v>387</v>
      </c>
      <c r="P30" s="26">
        <v>78</v>
      </c>
      <c r="Q30" s="26">
        <v>30</v>
      </c>
      <c r="R30" s="26">
        <v>39</v>
      </c>
      <c r="S30" s="26">
        <v>12</v>
      </c>
      <c r="T30" s="26">
        <v>33</v>
      </c>
      <c r="U30" s="26">
        <v>45</v>
      </c>
      <c r="V30" s="26">
        <v>111</v>
      </c>
      <c r="W30" s="26">
        <v>39</v>
      </c>
      <c r="X30" s="27">
        <v>0</v>
      </c>
      <c r="Y30" s="25">
        <f t="shared" si="4"/>
        <v>333</v>
      </c>
      <c r="Z30" s="26">
        <v>57</v>
      </c>
      <c r="AA30" s="26">
        <v>84</v>
      </c>
      <c r="AB30" s="26">
        <v>15</v>
      </c>
      <c r="AC30" s="26">
        <v>111</v>
      </c>
      <c r="AD30" s="26">
        <v>66</v>
      </c>
      <c r="AE30" s="27">
        <v>0</v>
      </c>
      <c r="AF30" s="28">
        <v>348</v>
      </c>
      <c r="AG30" s="26">
        <v>48</v>
      </c>
      <c r="AH30" s="26">
        <v>510</v>
      </c>
      <c r="AI30" s="26">
        <v>6</v>
      </c>
      <c r="AJ30" s="27">
        <v>42</v>
      </c>
    </row>
    <row r="31" spans="2:36" x14ac:dyDescent="0.15">
      <c r="B31" s="76"/>
      <c r="C31" s="75"/>
      <c r="D31" s="14" t="s">
        <v>39</v>
      </c>
      <c r="E31" s="15">
        <f>E30/D30*100</f>
        <v>36.374002280501713</v>
      </c>
      <c r="F31" s="16">
        <f>F30/D30*100</f>
        <v>1.0262257696693273</v>
      </c>
      <c r="G31" s="16">
        <f>G30/D30*100</f>
        <v>2.3945267958950969</v>
      </c>
      <c r="H31" s="16">
        <f>H30/D30*100</f>
        <v>7.9817559863169896</v>
      </c>
      <c r="I31" s="16">
        <f>I30/D30*100</f>
        <v>5.7012542759407072</v>
      </c>
      <c r="J31" s="16">
        <f>J30/D30*100</f>
        <v>4.1049030786773093</v>
      </c>
      <c r="K31" s="16">
        <f>K30/D30*100</f>
        <v>11.516533637400228</v>
      </c>
      <c r="L31" s="16">
        <f>L30/D30*100</f>
        <v>1.7103762827822122</v>
      </c>
      <c r="M31" s="16">
        <f>M30/D30*100</f>
        <v>1.8244013683010263</v>
      </c>
      <c r="N31" s="17">
        <f>N30/D30*100</f>
        <v>0.11402508551881414</v>
      </c>
      <c r="O31" s="15">
        <f>O30/D30*100</f>
        <v>14.709236031927023</v>
      </c>
      <c r="P31" s="16">
        <f>P30/D30*100</f>
        <v>2.9646522234891677</v>
      </c>
      <c r="Q31" s="16">
        <f>Q30/D30*100</f>
        <v>1.1402508551881414</v>
      </c>
      <c r="R31" s="16">
        <f>R30/D30*100</f>
        <v>1.4823261117445838</v>
      </c>
      <c r="S31" s="16">
        <f>S30/D30*100</f>
        <v>0.45610034207525657</v>
      </c>
      <c r="T31" s="16">
        <f>T30/D30*100</f>
        <v>1.2542759407069555</v>
      </c>
      <c r="U31" s="16">
        <f>U30/D30*100</f>
        <v>1.7103762827822122</v>
      </c>
      <c r="V31" s="16">
        <f>V30/D30*100</f>
        <v>4.2189281641961234</v>
      </c>
      <c r="W31" s="16">
        <f>W30/D30*100</f>
        <v>1.4823261117445838</v>
      </c>
      <c r="X31" s="36" t="s">
        <v>43</v>
      </c>
      <c r="Y31" s="15">
        <f>Y30/D30*100</f>
        <v>12.656784492588368</v>
      </c>
      <c r="Z31" s="16">
        <f>Z30/D30*100</f>
        <v>2.1664766248574687</v>
      </c>
      <c r="AA31" s="16">
        <f>AA30/D30*100</f>
        <v>3.1927023945267958</v>
      </c>
      <c r="AB31" s="16">
        <f>AB30/D30*100</f>
        <v>0.5701254275940707</v>
      </c>
      <c r="AC31" s="16">
        <f>AC30/D30*100</f>
        <v>4.2189281641961234</v>
      </c>
      <c r="AD31" s="16">
        <f>AD30/D30*100</f>
        <v>2.5085518814139109</v>
      </c>
      <c r="AE31" s="36" t="s">
        <v>43</v>
      </c>
      <c r="AF31" s="18">
        <f>AF30/D30*100</f>
        <v>13.22690992018244</v>
      </c>
      <c r="AG31" s="16">
        <f>AG30/D30*100</f>
        <v>1.8244013683010263</v>
      </c>
      <c r="AH31" s="16">
        <f>AH30/D30*100</f>
        <v>19.384264538198405</v>
      </c>
      <c r="AI31" s="16">
        <f>AI30/D30*100</f>
        <v>0.22805017103762829</v>
      </c>
      <c r="AJ31" s="17">
        <f>AJ30/D30*100</f>
        <v>1.5963511972633979</v>
      </c>
    </row>
    <row r="32" spans="2:36" x14ac:dyDescent="0.15">
      <c r="B32" s="76"/>
      <c r="C32" s="75"/>
      <c r="D32" s="30">
        <f>D30/D9*100</f>
        <v>18.397314873085797</v>
      </c>
      <c r="E32" s="31">
        <f t="shared" ref="E32:AJ32" si="12">E30/E9*100</f>
        <v>16.519937856033142</v>
      </c>
      <c r="F32" s="32">
        <f t="shared" si="12"/>
        <v>33.333333333333329</v>
      </c>
      <c r="G32" s="32">
        <f t="shared" si="12"/>
        <v>19.444444444444446</v>
      </c>
      <c r="H32" s="32">
        <f t="shared" si="12"/>
        <v>25.179856115107913</v>
      </c>
      <c r="I32" s="32">
        <f t="shared" si="12"/>
        <v>36.496350364963504</v>
      </c>
      <c r="J32" s="32">
        <f t="shared" si="12"/>
        <v>7.741935483870968</v>
      </c>
      <c r="K32" s="32">
        <f t="shared" si="12"/>
        <v>15.46707503828484</v>
      </c>
      <c r="L32" s="32">
        <f t="shared" si="12"/>
        <v>7.7720207253886011</v>
      </c>
      <c r="M32" s="32">
        <f t="shared" si="12"/>
        <v>25.396825396825395</v>
      </c>
      <c r="N32" s="33">
        <f t="shared" si="12"/>
        <v>14.285714285714285</v>
      </c>
      <c r="O32" s="31">
        <f t="shared" si="12"/>
        <v>11.207645525629887</v>
      </c>
      <c r="P32" s="32">
        <f t="shared" si="12"/>
        <v>15.11627906976744</v>
      </c>
      <c r="Q32" s="32">
        <f t="shared" si="12"/>
        <v>23.809523809523807</v>
      </c>
      <c r="R32" s="32">
        <f t="shared" si="12"/>
        <v>13.131313131313133</v>
      </c>
      <c r="S32" s="32">
        <f t="shared" si="12"/>
        <v>9.5238095238095237</v>
      </c>
      <c r="T32" s="32">
        <f t="shared" si="12"/>
        <v>4.4897959183673466</v>
      </c>
      <c r="U32" s="32">
        <f t="shared" si="12"/>
        <v>14.85148514851485</v>
      </c>
      <c r="V32" s="32">
        <f t="shared" si="12"/>
        <v>8.9805825242718456</v>
      </c>
      <c r="W32" s="32">
        <f t="shared" si="12"/>
        <v>36.111111111111107</v>
      </c>
      <c r="X32" s="37" t="s">
        <v>44</v>
      </c>
      <c r="Y32" s="31">
        <f t="shared" si="12"/>
        <v>13.927227101631118</v>
      </c>
      <c r="Z32" s="32">
        <f t="shared" si="12"/>
        <v>25.333333333333336</v>
      </c>
      <c r="AA32" s="32">
        <f t="shared" si="12"/>
        <v>10.852713178294573</v>
      </c>
      <c r="AB32" s="32">
        <f t="shared" si="12"/>
        <v>15.625</v>
      </c>
      <c r="AC32" s="32">
        <f t="shared" si="12"/>
        <v>9.6354166666666679</v>
      </c>
      <c r="AD32" s="32">
        <f t="shared" si="12"/>
        <v>47.826086956521742</v>
      </c>
      <c r="AE32" s="37" t="s">
        <v>44</v>
      </c>
      <c r="AF32" s="34">
        <f t="shared" si="12"/>
        <v>46.031746031746032</v>
      </c>
      <c r="AG32" s="32">
        <f t="shared" si="12"/>
        <v>11.188811188811188</v>
      </c>
      <c r="AH32" s="32">
        <f t="shared" si="12"/>
        <v>43.70179948586118</v>
      </c>
      <c r="AI32" s="32">
        <f t="shared" si="12"/>
        <v>15.384615384615385</v>
      </c>
      <c r="AJ32" s="33">
        <f t="shared" si="12"/>
        <v>15.384615384615385</v>
      </c>
    </row>
    <row r="33" spans="2:36" x14ac:dyDescent="0.15">
      <c r="B33" s="76" t="s">
        <v>51</v>
      </c>
      <c r="C33" s="75"/>
      <c r="D33" s="24">
        <f t="shared" si="1"/>
        <v>33</v>
      </c>
      <c r="E33" s="25">
        <f t="shared" si="2"/>
        <v>3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3</v>
      </c>
      <c r="L33" s="26">
        <v>0</v>
      </c>
      <c r="M33" s="26">
        <v>0</v>
      </c>
      <c r="N33" s="27">
        <v>0</v>
      </c>
      <c r="O33" s="25">
        <f t="shared" si="3"/>
        <v>6</v>
      </c>
      <c r="P33" s="26">
        <v>0</v>
      </c>
      <c r="Q33" s="26">
        <v>3</v>
      </c>
      <c r="R33" s="26">
        <v>0</v>
      </c>
      <c r="S33" s="26">
        <v>0</v>
      </c>
      <c r="T33" s="26">
        <v>3</v>
      </c>
      <c r="U33" s="26">
        <v>0</v>
      </c>
      <c r="V33" s="26">
        <v>0</v>
      </c>
      <c r="W33" s="26">
        <v>0</v>
      </c>
      <c r="X33" s="27">
        <v>0</v>
      </c>
      <c r="Y33" s="25">
        <f t="shared" si="4"/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7">
        <v>0</v>
      </c>
      <c r="AF33" s="28">
        <v>9</v>
      </c>
      <c r="AG33" s="26">
        <v>0</v>
      </c>
      <c r="AH33" s="26">
        <v>9</v>
      </c>
      <c r="AI33" s="26">
        <v>0</v>
      </c>
      <c r="AJ33" s="27">
        <v>6</v>
      </c>
    </row>
    <row r="34" spans="2:36" x14ac:dyDescent="0.15">
      <c r="B34" s="76"/>
      <c r="C34" s="75"/>
      <c r="D34" s="14" t="s">
        <v>39</v>
      </c>
      <c r="E34" s="15">
        <f>E33/D33*100</f>
        <v>9.0909090909090917</v>
      </c>
      <c r="F34" s="29" t="s">
        <v>43</v>
      </c>
      <c r="G34" s="29" t="s">
        <v>43</v>
      </c>
      <c r="H34" s="29" t="s">
        <v>43</v>
      </c>
      <c r="I34" s="29" t="s">
        <v>43</v>
      </c>
      <c r="J34" s="29" t="s">
        <v>43</v>
      </c>
      <c r="K34" s="16">
        <f>K33/D33*100</f>
        <v>9.0909090909090917</v>
      </c>
      <c r="L34" s="29" t="s">
        <v>43</v>
      </c>
      <c r="M34" s="29" t="s">
        <v>43</v>
      </c>
      <c r="N34" s="29" t="s">
        <v>43</v>
      </c>
      <c r="O34" s="15">
        <f>O33/D33*100</f>
        <v>18.181818181818183</v>
      </c>
      <c r="P34" s="29" t="s">
        <v>43</v>
      </c>
      <c r="Q34" s="16">
        <f>Q33/D33*100</f>
        <v>9.0909090909090917</v>
      </c>
      <c r="R34" s="29" t="s">
        <v>43</v>
      </c>
      <c r="S34" s="29" t="s">
        <v>43</v>
      </c>
      <c r="T34" s="16">
        <f>T33/D33*100</f>
        <v>9.0909090909090917</v>
      </c>
      <c r="U34" s="29" t="s">
        <v>43</v>
      </c>
      <c r="V34" s="29" t="s">
        <v>43</v>
      </c>
      <c r="W34" s="29" t="s">
        <v>43</v>
      </c>
      <c r="X34" s="36" t="s">
        <v>43</v>
      </c>
      <c r="Y34" s="38" t="s">
        <v>43</v>
      </c>
      <c r="Z34" s="29" t="s">
        <v>43</v>
      </c>
      <c r="AA34" s="29" t="s">
        <v>43</v>
      </c>
      <c r="AB34" s="29" t="s">
        <v>43</v>
      </c>
      <c r="AC34" s="29" t="s">
        <v>43</v>
      </c>
      <c r="AD34" s="29" t="s">
        <v>43</v>
      </c>
      <c r="AE34" s="36" t="s">
        <v>43</v>
      </c>
      <c r="AF34" s="18">
        <f>AF33/D33*100</f>
        <v>27.27272727272727</v>
      </c>
      <c r="AG34" s="29" t="s">
        <v>43</v>
      </c>
      <c r="AH34" s="16">
        <f>AH33/D33*100</f>
        <v>27.27272727272727</v>
      </c>
      <c r="AI34" s="29" t="s">
        <v>43</v>
      </c>
      <c r="AJ34" s="17">
        <f>AJ33/D33*100</f>
        <v>18.181818181818183</v>
      </c>
    </row>
    <row r="35" spans="2:36" x14ac:dyDescent="0.15">
      <c r="B35" s="76"/>
      <c r="C35" s="75"/>
      <c r="D35" s="30">
        <f>D33/D9*100</f>
        <v>0.23075309418921752</v>
      </c>
      <c r="E35" s="31">
        <f t="shared" ref="E35:AJ35" si="13">E33/E9*100</f>
        <v>5.178663904712584E-2</v>
      </c>
      <c r="F35" s="35" t="s">
        <v>44</v>
      </c>
      <c r="G35" s="35" t="s">
        <v>44</v>
      </c>
      <c r="H35" s="35" t="s">
        <v>44</v>
      </c>
      <c r="I35" s="35" t="s">
        <v>44</v>
      </c>
      <c r="J35" s="35" t="s">
        <v>44</v>
      </c>
      <c r="K35" s="32">
        <f t="shared" si="13"/>
        <v>0.15313935681470139</v>
      </c>
      <c r="L35" s="35" t="s">
        <v>44</v>
      </c>
      <c r="M35" s="35" t="s">
        <v>44</v>
      </c>
      <c r="N35" s="35" t="s">
        <v>44</v>
      </c>
      <c r="O35" s="31">
        <f t="shared" si="13"/>
        <v>0.1737619461337967</v>
      </c>
      <c r="P35" s="35" t="s">
        <v>44</v>
      </c>
      <c r="Q35" s="32">
        <f t="shared" si="13"/>
        <v>2.3809523809523809</v>
      </c>
      <c r="R35" s="35" t="s">
        <v>44</v>
      </c>
      <c r="S35" s="35" t="s">
        <v>44</v>
      </c>
      <c r="T35" s="32">
        <f t="shared" si="13"/>
        <v>0.40816326530612246</v>
      </c>
      <c r="U35" s="35" t="s">
        <v>44</v>
      </c>
      <c r="V35" s="35" t="s">
        <v>44</v>
      </c>
      <c r="W35" s="35" t="s">
        <v>44</v>
      </c>
      <c r="X35" s="37" t="s">
        <v>44</v>
      </c>
      <c r="Y35" s="39" t="s">
        <v>44</v>
      </c>
      <c r="Z35" s="35" t="s">
        <v>44</v>
      </c>
      <c r="AA35" s="35" t="s">
        <v>44</v>
      </c>
      <c r="AB35" s="35" t="s">
        <v>44</v>
      </c>
      <c r="AC35" s="35" t="s">
        <v>44</v>
      </c>
      <c r="AD35" s="35" t="s">
        <v>44</v>
      </c>
      <c r="AE35" s="37" t="s">
        <v>44</v>
      </c>
      <c r="AF35" s="34">
        <f t="shared" si="13"/>
        <v>1.1904761904761905</v>
      </c>
      <c r="AG35" s="35" t="s">
        <v>44</v>
      </c>
      <c r="AH35" s="32">
        <f t="shared" si="13"/>
        <v>0.77120822622107965</v>
      </c>
      <c r="AI35" s="35" t="s">
        <v>44</v>
      </c>
      <c r="AJ35" s="33">
        <f t="shared" si="13"/>
        <v>2.197802197802198</v>
      </c>
    </row>
    <row r="36" spans="2:36" x14ac:dyDescent="0.15">
      <c r="B36" s="76" t="s">
        <v>52</v>
      </c>
      <c r="C36" s="75"/>
      <c r="D36" s="24">
        <f t="shared" si="1"/>
        <v>0</v>
      </c>
      <c r="E36" s="25">
        <f t="shared" si="2"/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7">
        <v>0</v>
      </c>
      <c r="O36" s="25">
        <f t="shared" si="3"/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7">
        <v>0</v>
      </c>
      <c r="Y36" s="25">
        <f t="shared" si="4"/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7">
        <v>0</v>
      </c>
      <c r="AF36" s="28">
        <v>0</v>
      </c>
      <c r="AG36" s="26">
        <v>0</v>
      </c>
      <c r="AH36" s="26">
        <v>0</v>
      </c>
      <c r="AI36" s="26">
        <v>0</v>
      </c>
      <c r="AJ36" s="27">
        <v>0</v>
      </c>
    </row>
    <row r="37" spans="2:36" x14ac:dyDescent="0.15">
      <c r="B37" s="76"/>
      <c r="C37" s="75"/>
      <c r="D37" s="14" t="s">
        <v>43</v>
      </c>
      <c r="E37" s="38" t="s">
        <v>43</v>
      </c>
      <c r="F37" s="29" t="s">
        <v>43</v>
      </c>
      <c r="G37" s="29" t="s">
        <v>43</v>
      </c>
      <c r="H37" s="29" t="s">
        <v>43</v>
      </c>
      <c r="I37" s="29" t="s">
        <v>43</v>
      </c>
      <c r="J37" s="29" t="s">
        <v>43</v>
      </c>
      <c r="K37" s="29" t="s">
        <v>43</v>
      </c>
      <c r="L37" s="29" t="s">
        <v>43</v>
      </c>
      <c r="M37" s="29" t="s">
        <v>43</v>
      </c>
      <c r="N37" s="36" t="s">
        <v>43</v>
      </c>
      <c r="O37" s="38" t="s">
        <v>43</v>
      </c>
      <c r="P37" s="29" t="s">
        <v>43</v>
      </c>
      <c r="Q37" s="29" t="s">
        <v>43</v>
      </c>
      <c r="R37" s="29" t="s">
        <v>43</v>
      </c>
      <c r="S37" s="29" t="s">
        <v>43</v>
      </c>
      <c r="T37" s="29" t="s">
        <v>43</v>
      </c>
      <c r="U37" s="29" t="s">
        <v>43</v>
      </c>
      <c r="V37" s="29" t="s">
        <v>43</v>
      </c>
      <c r="W37" s="29" t="s">
        <v>43</v>
      </c>
      <c r="X37" s="36" t="s">
        <v>43</v>
      </c>
      <c r="Y37" s="38" t="s">
        <v>43</v>
      </c>
      <c r="Z37" s="29" t="s">
        <v>43</v>
      </c>
      <c r="AA37" s="29" t="s">
        <v>43</v>
      </c>
      <c r="AB37" s="29" t="s">
        <v>43</v>
      </c>
      <c r="AC37" s="29" t="s">
        <v>43</v>
      </c>
      <c r="AD37" s="29" t="s">
        <v>43</v>
      </c>
      <c r="AE37" s="36" t="s">
        <v>43</v>
      </c>
      <c r="AF37" s="63" t="s">
        <v>43</v>
      </c>
      <c r="AG37" s="29" t="s">
        <v>43</v>
      </c>
      <c r="AH37" s="29" t="s">
        <v>43</v>
      </c>
      <c r="AI37" s="29" t="s">
        <v>43</v>
      </c>
      <c r="AJ37" s="36" t="s">
        <v>43</v>
      </c>
    </row>
    <row r="38" spans="2:36" x14ac:dyDescent="0.15">
      <c r="B38" s="76"/>
      <c r="C38" s="75"/>
      <c r="D38" s="64" t="s">
        <v>44</v>
      </c>
      <c r="E38" s="39" t="s">
        <v>44</v>
      </c>
      <c r="F38" s="35" t="s">
        <v>44</v>
      </c>
      <c r="G38" s="35" t="s">
        <v>44</v>
      </c>
      <c r="H38" s="35" t="s">
        <v>44</v>
      </c>
      <c r="I38" s="35" t="s">
        <v>44</v>
      </c>
      <c r="J38" s="35" t="s">
        <v>44</v>
      </c>
      <c r="K38" s="35" t="s">
        <v>44</v>
      </c>
      <c r="L38" s="35" t="s">
        <v>44</v>
      </c>
      <c r="M38" s="35" t="s">
        <v>44</v>
      </c>
      <c r="N38" s="37" t="s">
        <v>44</v>
      </c>
      <c r="O38" s="39" t="s">
        <v>44</v>
      </c>
      <c r="P38" s="35" t="s">
        <v>44</v>
      </c>
      <c r="Q38" s="35" t="s">
        <v>44</v>
      </c>
      <c r="R38" s="35" t="s">
        <v>44</v>
      </c>
      <c r="S38" s="35" t="s">
        <v>44</v>
      </c>
      <c r="T38" s="35" t="s">
        <v>44</v>
      </c>
      <c r="U38" s="35" t="s">
        <v>44</v>
      </c>
      <c r="V38" s="35" t="s">
        <v>44</v>
      </c>
      <c r="W38" s="35" t="s">
        <v>44</v>
      </c>
      <c r="X38" s="37" t="s">
        <v>44</v>
      </c>
      <c r="Y38" s="39" t="s">
        <v>44</v>
      </c>
      <c r="Z38" s="35" t="s">
        <v>44</v>
      </c>
      <c r="AA38" s="35" t="s">
        <v>44</v>
      </c>
      <c r="AB38" s="35" t="s">
        <v>44</v>
      </c>
      <c r="AC38" s="35" t="s">
        <v>44</v>
      </c>
      <c r="AD38" s="35" t="s">
        <v>44</v>
      </c>
      <c r="AE38" s="37" t="s">
        <v>44</v>
      </c>
      <c r="AF38" s="65" t="s">
        <v>44</v>
      </c>
      <c r="AG38" s="35" t="s">
        <v>44</v>
      </c>
      <c r="AH38" s="35" t="s">
        <v>44</v>
      </c>
      <c r="AI38" s="35" t="s">
        <v>44</v>
      </c>
      <c r="AJ38" s="37" t="s">
        <v>44</v>
      </c>
    </row>
    <row r="39" spans="2:36" x14ac:dyDescent="0.15">
      <c r="B39" s="74" t="s">
        <v>53</v>
      </c>
      <c r="C39" s="75"/>
      <c r="D39" s="24">
        <f t="shared" si="1"/>
        <v>618</v>
      </c>
      <c r="E39" s="25">
        <f t="shared" si="2"/>
        <v>0</v>
      </c>
      <c r="F39" s="26">
        <f>F42+F45+F48+F51+F54</f>
        <v>0</v>
      </c>
      <c r="G39" s="26">
        <f t="shared" ref="G39:AJ39" si="14">G42+G45+G48+G51+G54</f>
        <v>0</v>
      </c>
      <c r="H39" s="26">
        <f t="shared" si="14"/>
        <v>0</v>
      </c>
      <c r="I39" s="26">
        <f t="shared" si="14"/>
        <v>0</v>
      </c>
      <c r="J39" s="26">
        <f t="shared" si="14"/>
        <v>0</v>
      </c>
      <c r="K39" s="26">
        <f t="shared" si="14"/>
        <v>0</v>
      </c>
      <c r="L39" s="26">
        <f t="shared" si="14"/>
        <v>0</v>
      </c>
      <c r="M39" s="26">
        <f t="shared" si="14"/>
        <v>0</v>
      </c>
      <c r="N39" s="27">
        <f t="shared" si="14"/>
        <v>0</v>
      </c>
      <c r="O39" s="25">
        <f t="shared" si="3"/>
        <v>0</v>
      </c>
      <c r="P39" s="26">
        <f t="shared" si="14"/>
        <v>0</v>
      </c>
      <c r="Q39" s="26">
        <f t="shared" si="14"/>
        <v>0</v>
      </c>
      <c r="R39" s="26">
        <f t="shared" si="14"/>
        <v>0</v>
      </c>
      <c r="S39" s="26">
        <f t="shared" si="14"/>
        <v>0</v>
      </c>
      <c r="T39" s="26">
        <f t="shared" si="14"/>
        <v>0</v>
      </c>
      <c r="U39" s="26">
        <f t="shared" si="14"/>
        <v>0</v>
      </c>
      <c r="V39" s="26">
        <f t="shared" si="14"/>
        <v>0</v>
      </c>
      <c r="W39" s="26">
        <f t="shared" si="14"/>
        <v>0</v>
      </c>
      <c r="X39" s="27">
        <f t="shared" si="14"/>
        <v>0</v>
      </c>
      <c r="Y39" s="25">
        <f t="shared" si="4"/>
        <v>552</v>
      </c>
      <c r="Z39" s="26">
        <f t="shared" si="14"/>
        <v>21</v>
      </c>
      <c r="AA39" s="26">
        <f t="shared" si="14"/>
        <v>3</v>
      </c>
      <c r="AB39" s="26">
        <f t="shared" si="14"/>
        <v>3</v>
      </c>
      <c r="AC39" s="26">
        <f t="shared" si="14"/>
        <v>519</v>
      </c>
      <c r="AD39" s="26">
        <f t="shared" si="14"/>
        <v>3</v>
      </c>
      <c r="AE39" s="27">
        <f t="shared" si="14"/>
        <v>3</v>
      </c>
      <c r="AF39" s="28">
        <f t="shared" si="14"/>
        <v>9</v>
      </c>
      <c r="AG39" s="26">
        <f t="shared" si="14"/>
        <v>0</v>
      </c>
      <c r="AH39" s="26">
        <f t="shared" si="14"/>
        <v>3</v>
      </c>
      <c r="AI39" s="26">
        <f t="shared" si="14"/>
        <v>6</v>
      </c>
      <c r="AJ39" s="27">
        <f t="shared" si="14"/>
        <v>48</v>
      </c>
    </row>
    <row r="40" spans="2:36" x14ac:dyDescent="0.15">
      <c r="B40" s="76"/>
      <c r="C40" s="75"/>
      <c r="D40" s="14" t="s">
        <v>39</v>
      </c>
      <c r="E40" s="38" t="s">
        <v>43</v>
      </c>
      <c r="F40" s="29" t="s">
        <v>43</v>
      </c>
      <c r="G40" s="29" t="s">
        <v>43</v>
      </c>
      <c r="H40" s="29" t="s">
        <v>43</v>
      </c>
      <c r="I40" s="29" t="s">
        <v>43</v>
      </c>
      <c r="J40" s="29" t="s">
        <v>43</v>
      </c>
      <c r="K40" s="29" t="s">
        <v>43</v>
      </c>
      <c r="L40" s="29" t="s">
        <v>43</v>
      </c>
      <c r="M40" s="29" t="s">
        <v>43</v>
      </c>
      <c r="N40" s="36" t="s">
        <v>43</v>
      </c>
      <c r="O40" s="38" t="s">
        <v>43</v>
      </c>
      <c r="P40" s="29" t="s">
        <v>43</v>
      </c>
      <c r="Q40" s="29" t="s">
        <v>43</v>
      </c>
      <c r="R40" s="29" t="s">
        <v>43</v>
      </c>
      <c r="S40" s="29" t="s">
        <v>43</v>
      </c>
      <c r="T40" s="29" t="s">
        <v>43</v>
      </c>
      <c r="U40" s="29" t="s">
        <v>43</v>
      </c>
      <c r="V40" s="29" t="s">
        <v>43</v>
      </c>
      <c r="W40" s="29" t="s">
        <v>43</v>
      </c>
      <c r="X40" s="36" t="s">
        <v>43</v>
      </c>
      <c r="Y40" s="15">
        <f>Y39/D39*100</f>
        <v>89.320388349514573</v>
      </c>
      <c r="Z40" s="16">
        <f>Z39/D39*100</f>
        <v>3.3980582524271843</v>
      </c>
      <c r="AA40" s="16">
        <f>AA39/D39*100</f>
        <v>0.48543689320388345</v>
      </c>
      <c r="AB40" s="16">
        <f>AB39/D39*100</f>
        <v>0.48543689320388345</v>
      </c>
      <c r="AC40" s="16">
        <f>AC39/D39*100</f>
        <v>83.980582524271838</v>
      </c>
      <c r="AD40" s="16">
        <f>AD39/D39*100</f>
        <v>0.48543689320388345</v>
      </c>
      <c r="AE40" s="17">
        <f>AE39/D39*100</f>
        <v>0.48543689320388345</v>
      </c>
      <c r="AF40" s="18">
        <f>AF39/D39*100</f>
        <v>1.4563106796116505</v>
      </c>
      <c r="AG40" s="29" t="s">
        <v>43</v>
      </c>
      <c r="AH40" s="16">
        <f>AH39/D39*100</f>
        <v>0.48543689320388345</v>
      </c>
      <c r="AI40" s="16">
        <f>AI39/D39*100</f>
        <v>0.97087378640776689</v>
      </c>
      <c r="AJ40" s="17">
        <f>AJ39/D39*100</f>
        <v>7.7669902912621351</v>
      </c>
    </row>
    <row r="41" spans="2:36" x14ac:dyDescent="0.15">
      <c r="B41" s="79"/>
      <c r="C41" s="80"/>
      <c r="D41" s="30">
        <f>D39/D9*100</f>
        <v>4.3213761275435285</v>
      </c>
      <c r="E41" s="39" t="s">
        <v>44</v>
      </c>
      <c r="F41" s="35" t="s">
        <v>44</v>
      </c>
      <c r="G41" s="35" t="s">
        <v>44</v>
      </c>
      <c r="H41" s="35" t="s">
        <v>44</v>
      </c>
      <c r="I41" s="35" t="s">
        <v>44</v>
      </c>
      <c r="J41" s="35" t="s">
        <v>44</v>
      </c>
      <c r="K41" s="35" t="s">
        <v>44</v>
      </c>
      <c r="L41" s="35" t="s">
        <v>44</v>
      </c>
      <c r="M41" s="35" t="s">
        <v>44</v>
      </c>
      <c r="N41" s="37" t="s">
        <v>44</v>
      </c>
      <c r="O41" s="39" t="s">
        <v>44</v>
      </c>
      <c r="P41" s="35" t="s">
        <v>44</v>
      </c>
      <c r="Q41" s="35" t="s">
        <v>44</v>
      </c>
      <c r="R41" s="35" t="s">
        <v>44</v>
      </c>
      <c r="S41" s="35" t="s">
        <v>44</v>
      </c>
      <c r="T41" s="35" t="s">
        <v>44</v>
      </c>
      <c r="U41" s="35" t="s">
        <v>44</v>
      </c>
      <c r="V41" s="35" t="s">
        <v>44</v>
      </c>
      <c r="W41" s="35" t="s">
        <v>44</v>
      </c>
      <c r="X41" s="37" t="s">
        <v>44</v>
      </c>
      <c r="Y41" s="31">
        <f t="shared" ref="Y41:AJ41" si="15">Y39/Y9*100</f>
        <v>23.086574654956085</v>
      </c>
      <c r="Z41" s="32">
        <f t="shared" si="15"/>
        <v>9.3333333333333339</v>
      </c>
      <c r="AA41" s="32">
        <f t="shared" si="15"/>
        <v>0.38759689922480622</v>
      </c>
      <c r="AB41" s="32">
        <f t="shared" si="15"/>
        <v>3.125</v>
      </c>
      <c r="AC41" s="32">
        <f t="shared" si="15"/>
        <v>45.052083333333329</v>
      </c>
      <c r="AD41" s="32">
        <f t="shared" si="15"/>
        <v>2.1739130434782608</v>
      </c>
      <c r="AE41" s="33">
        <f t="shared" si="15"/>
        <v>50</v>
      </c>
      <c r="AF41" s="34">
        <f t="shared" si="15"/>
        <v>1.1904761904761905</v>
      </c>
      <c r="AG41" s="35" t="s">
        <v>44</v>
      </c>
      <c r="AH41" s="32">
        <f t="shared" si="15"/>
        <v>0.25706940874035988</v>
      </c>
      <c r="AI41" s="32">
        <f t="shared" si="15"/>
        <v>15.384615384615385</v>
      </c>
      <c r="AJ41" s="33">
        <f t="shared" si="15"/>
        <v>17.582417582417584</v>
      </c>
    </row>
    <row r="42" spans="2:36" x14ac:dyDescent="0.15">
      <c r="B42" s="81"/>
      <c r="C42" s="83" t="s">
        <v>54</v>
      </c>
      <c r="D42" s="40">
        <f t="shared" si="1"/>
        <v>12</v>
      </c>
      <c r="E42" s="41">
        <f t="shared" si="2"/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3">
        <v>0</v>
      </c>
      <c r="O42" s="41">
        <f t="shared" si="3"/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3">
        <v>0</v>
      </c>
      <c r="Y42" s="41">
        <f t="shared" si="4"/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v>0</v>
      </c>
      <c r="AF42" s="44">
        <v>9</v>
      </c>
      <c r="AG42" s="42">
        <v>0</v>
      </c>
      <c r="AH42" s="42">
        <v>0</v>
      </c>
      <c r="AI42" s="42">
        <v>0</v>
      </c>
      <c r="AJ42" s="43">
        <v>3</v>
      </c>
    </row>
    <row r="43" spans="2:36" x14ac:dyDescent="0.15">
      <c r="B43" s="82"/>
      <c r="C43" s="84"/>
      <c r="D43" s="45" t="s">
        <v>39</v>
      </c>
      <c r="E43" s="50" t="s">
        <v>43</v>
      </c>
      <c r="F43" s="47" t="s">
        <v>43</v>
      </c>
      <c r="G43" s="47" t="s">
        <v>43</v>
      </c>
      <c r="H43" s="47" t="s">
        <v>43</v>
      </c>
      <c r="I43" s="47" t="s">
        <v>43</v>
      </c>
      <c r="J43" s="47" t="s">
        <v>43</v>
      </c>
      <c r="K43" s="47" t="s">
        <v>43</v>
      </c>
      <c r="L43" s="47" t="s">
        <v>43</v>
      </c>
      <c r="M43" s="47" t="s">
        <v>43</v>
      </c>
      <c r="N43" s="49" t="s">
        <v>43</v>
      </c>
      <c r="O43" s="50" t="s">
        <v>43</v>
      </c>
      <c r="P43" s="47" t="s">
        <v>43</v>
      </c>
      <c r="Q43" s="47" t="s">
        <v>43</v>
      </c>
      <c r="R43" s="47" t="s">
        <v>43</v>
      </c>
      <c r="S43" s="47" t="s">
        <v>43</v>
      </c>
      <c r="T43" s="47" t="s">
        <v>43</v>
      </c>
      <c r="U43" s="47" t="s">
        <v>43</v>
      </c>
      <c r="V43" s="47" t="s">
        <v>43</v>
      </c>
      <c r="W43" s="47" t="s">
        <v>43</v>
      </c>
      <c r="X43" s="49" t="s">
        <v>43</v>
      </c>
      <c r="Y43" s="50" t="s">
        <v>43</v>
      </c>
      <c r="Z43" s="47" t="s">
        <v>43</v>
      </c>
      <c r="AA43" s="47" t="s">
        <v>43</v>
      </c>
      <c r="AB43" s="47" t="s">
        <v>43</v>
      </c>
      <c r="AC43" s="47" t="s">
        <v>43</v>
      </c>
      <c r="AD43" s="47" t="s">
        <v>43</v>
      </c>
      <c r="AE43" s="49" t="s">
        <v>43</v>
      </c>
      <c r="AF43" s="60">
        <f>AF42/D42*100</f>
        <v>75</v>
      </c>
      <c r="AG43" s="47" t="s">
        <v>43</v>
      </c>
      <c r="AH43" s="47" t="s">
        <v>43</v>
      </c>
      <c r="AI43" s="47" t="s">
        <v>43</v>
      </c>
      <c r="AJ43" s="59">
        <f>AJ42/D42*100</f>
        <v>25</v>
      </c>
    </row>
    <row r="44" spans="2:36" x14ac:dyDescent="0.15">
      <c r="B44" s="82"/>
      <c r="C44" s="84"/>
      <c r="D44" s="52">
        <f>D42/D9*100</f>
        <v>8.3910216068806373E-2</v>
      </c>
      <c r="E44" s="57" t="s">
        <v>44</v>
      </c>
      <c r="F44" s="54" t="s">
        <v>44</v>
      </c>
      <c r="G44" s="54" t="s">
        <v>44</v>
      </c>
      <c r="H44" s="54" t="s">
        <v>44</v>
      </c>
      <c r="I44" s="54" t="s">
        <v>44</v>
      </c>
      <c r="J44" s="54" t="s">
        <v>44</v>
      </c>
      <c r="K44" s="54" t="s">
        <v>44</v>
      </c>
      <c r="L44" s="54" t="s">
        <v>44</v>
      </c>
      <c r="M44" s="54" t="s">
        <v>44</v>
      </c>
      <c r="N44" s="56" t="s">
        <v>44</v>
      </c>
      <c r="O44" s="57" t="s">
        <v>44</v>
      </c>
      <c r="P44" s="54" t="s">
        <v>44</v>
      </c>
      <c r="Q44" s="54" t="s">
        <v>44</v>
      </c>
      <c r="R44" s="54" t="s">
        <v>44</v>
      </c>
      <c r="S44" s="54" t="s">
        <v>44</v>
      </c>
      <c r="T44" s="54" t="s">
        <v>44</v>
      </c>
      <c r="U44" s="54" t="s">
        <v>44</v>
      </c>
      <c r="V44" s="54" t="s">
        <v>44</v>
      </c>
      <c r="W44" s="54" t="s">
        <v>44</v>
      </c>
      <c r="X44" s="56" t="s">
        <v>44</v>
      </c>
      <c r="Y44" s="57" t="s">
        <v>44</v>
      </c>
      <c r="Z44" s="54" t="s">
        <v>44</v>
      </c>
      <c r="AA44" s="54" t="s">
        <v>44</v>
      </c>
      <c r="AB44" s="54" t="s">
        <v>44</v>
      </c>
      <c r="AC44" s="54" t="s">
        <v>44</v>
      </c>
      <c r="AD44" s="54" t="s">
        <v>44</v>
      </c>
      <c r="AE44" s="56" t="s">
        <v>44</v>
      </c>
      <c r="AF44" s="62">
        <f t="shared" ref="AF44:AJ44" si="16">AF42/AF9*100</f>
        <v>1.1904761904761905</v>
      </c>
      <c r="AG44" s="54" t="s">
        <v>44</v>
      </c>
      <c r="AH44" s="54" t="s">
        <v>44</v>
      </c>
      <c r="AI44" s="54" t="s">
        <v>44</v>
      </c>
      <c r="AJ44" s="61">
        <f t="shared" si="16"/>
        <v>1.098901098901099</v>
      </c>
    </row>
    <row r="45" spans="2:36" x14ac:dyDescent="0.15">
      <c r="B45" s="82"/>
      <c r="C45" s="84" t="s">
        <v>55</v>
      </c>
      <c r="D45" s="40">
        <f t="shared" si="1"/>
        <v>606</v>
      </c>
      <c r="E45" s="41">
        <f t="shared" si="2"/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3">
        <v>0</v>
      </c>
      <c r="O45" s="41">
        <f t="shared" si="3"/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3">
        <v>0</v>
      </c>
      <c r="Y45" s="41">
        <f t="shared" si="4"/>
        <v>552</v>
      </c>
      <c r="Z45" s="42">
        <v>21</v>
      </c>
      <c r="AA45" s="42">
        <v>3</v>
      </c>
      <c r="AB45" s="42">
        <v>3</v>
      </c>
      <c r="AC45" s="42">
        <v>519</v>
      </c>
      <c r="AD45" s="42">
        <v>3</v>
      </c>
      <c r="AE45" s="43">
        <v>3</v>
      </c>
      <c r="AF45" s="44">
        <v>0</v>
      </c>
      <c r="AG45" s="42">
        <v>0</v>
      </c>
      <c r="AH45" s="42">
        <v>3</v>
      </c>
      <c r="AI45" s="42">
        <v>6</v>
      </c>
      <c r="AJ45" s="43">
        <v>45</v>
      </c>
    </row>
    <row r="46" spans="2:36" x14ac:dyDescent="0.15">
      <c r="B46" s="82"/>
      <c r="C46" s="84"/>
      <c r="D46" s="45" t="s">
        <v>39</v>
      </c>
      <c r="E46" s="50" t="s">
        <v>43</v>
      </c>
      <c r="F46" s="47" t="s">
        <v>43</v>
      </c>
      <c r="G46" s="47" t="s">
        <v>43</v>
      </c>
      <c r="H46" s="47" t="s">
        <v>43</v>
      </c>
      <c r="I46" s="47" t="s">
        <v>43</v>
      </c>
      <c r="J46" s="47" t="s">
        <v>43</v>
      </c>
      <c r="K46" s="47" t="s">
        <v>43</v>
      </c>
      <c r="L46" s="47" t="s">
        <v>43</v>
      </c>
      <c r="M46" s="47" t="s">
        <v>43</v>
      </c>
      <c r="N46" s="49" t="s">
        <v>43</v>
      </c>
      <c r="O46" s="50" t="s">
        <v>43</v>
      </c>
      <c r="P46" s="47" t="s">
        <v>43</v>
      </c>
      <c r="Q46" s="47" t="s">
        <v>43</v>
      </c>
      <c r="R46" s="47" t="s">
        <v>43</v>
      </c>
      <c r="S46" s="47" t="s">
        <v>43</v>
      </c>
      <c r="T46" s="47" t="s">
        <v>43</v>
      </c>
      <c r="U46" s="47" t="s">
        <v>43</v>
      </c>
      <c r="V46" s="47" t="s">
        <v>43</v>
      </c>
      <c r="W46" s="47" t="s">
        <v>43</v>
      </c>
      <c r="X46" s="49" t="s">
        <v>43</v>
      </c>
      <c r="Y46" s="46">
        <f>Y45/D45*100</f>
        <v>91.089108910891099</v>
      </c>
      <c r="Z46" s="48">
        <f>Z45/D45*100</f>
        <v>3.4653465346534658</v>
      </c>
      <c r="AA46" s="48">
        <f>AA45/D45*100</f>
        <v>0.49504950495049505</v>
      </c>
      <c r="AB46" s="48">
        <f>AB45/D45*100</f>
        <v>0.49504950495049505</v>
      </c>
      <c r="AC46" s="48">
        <f>AC45/D45*100</f>
        <v>85.643564356435647</v>
      </c>
      <c r="AD46" s="48">
        <f>AD45/D45*100</f>
        <v>0.49504950495049505</v>
      </c>
      <c r="AE46" s="59">
        <f>AE45/D45*100</f>
        <v>0.49504950495049505</v>
      </c>
      <c r="AF46" s="51" t="s">
        <v>43</v>
      </c>
      <c r="AG46" s="47" t="s">
        <v>43</v>
      </c>
      <c r="AH46" s="48">
        <f>AH45/D45*100</f>
        <v>0.49504950495049505</v>
      </c>
      <c r="AI46" s="48">
        <f>AI45/D45*100</f>
        <v>0.99009900990099009</v>
      </c>
      <c r="AJ46" s="59">
        <f>AJ45/D45*100</f>
        <v>7.4257425742574252</v>
      </c>
    </row>
    <row r="47" spans="2:36" x14ac:dyDescent="0.15">
      <c r="B47" s="82"/>
      <c r="C47" s="84"/>
      <c r="D47" s="52">
        <f>D45/D9*100</f>
        <v>4.2374659114747217</v>
      </c>
      <c r="E47" s="57" t="s">
        <v>44</v>
      </c>
      <c r="F47" s="54" t="s">
        <v>44</v>
      </c>
      <c r="G47" s="54" t="s">
        <v>44</v>
      </c>
      <c r="H47" s="54" t="s">
        <v>44</v>
      </c>
      <c r="I47" s="54" t="s">
        <v>44</v>
      </c>
      <c r="J47" s="54" t="s">
        <v>44</v>
      </c>
      <c r="K47" s="54" t="s">
        <v>44</v>
      </c>
      <c r="L47" s="54" t="s">
        <v>44</v>
      </c>
      <c r="M47" s="54" t="s">
        <v>44</v>
      </c>
      <c r="N47" s="56" t="s">
        <v>44</v>
      </c>
      <c r="O47" s="57" t="s">
        <v>44</v>
      </c>
      <c r="P47" s="54" t="s">
        <v>44</v>
      </c>
      <c r="Q47" s="54" t="s">
        <v>44</v>
      </c>
      <c r="R47" s="54" t="s">
        <v>44</v>
      </c>
      <c r="S47" s="54" t="s">
        <v>44</v>
      </c>
      <c r="T47" s="54" t="s">
        <v>44</v>
      </c>
      <c r="U47" s="54" t="s">
        <v>44</v>
      </c>
      <c r="V47" s="54" t="s">
        <v>44</v>
      </c>
      <c r="W47" s="54" t="s">
        <v>44</v>
      </c>
      <c r="X47" s="56" t="s">
        <v>44</v>
      </c>
      <c r="Y47" s="53">
        <f t="shared" ref="Y47:AJ47" si="17">Y45/Y9*100</f>
        <v>23.086574654956085</v>
      </c>
      <c r="Z47" s="55">
        <f t="shared" si="17"/>
        <v>9.3333333333333339</v>
      </c>
      <c r="AA47" s="55">
        <f t="shared" si="17"/>
        <v>0.38759689922480622</v>
      </c>
      <c r="AB47" s="55">
        <f t="shared" si="17"/>
        <v>3.125</v>
      </c>
      <c r="AC47" s="55">
        <f t="shared" si="17"/>
        <v>45.052083333333329</v>
      </c>
      <c r="AD47" s="55">
        <f t="shared" si="17"/>
        <v>2.1739130434782608</v>
      </c>
      <c r="AE47" s="61">
        <f t="shared" si="17"/>
        <v>50</v>
      </c>
      <c r="AF47" s="58" t="s">
        <v>44</v>
      </c>
      <c r="AG47" s="54" t="s">
        <v>44</v>
      </c>
      <c r="AH47" s="55">
        <f t="shared" si="17"/>
        <v>0.25706940874035988</v>
      </c>
      <c r="AI47" s="55">
        <f t="shared" si="17"/>
        <v>15.384615384615385</v>
      </c>
      <c r="AJ47" s="61">
        <f t="shared" si="17"/>
        <v>16.483516483516482</v>
      </c>
    </row>
    <row r="48" spans="2:36" x14ac:dyDescent="0.15">
      <c r="B48" s="82"/>
      <c r="C48" s="84" t="s">
        <v>56</v>
      </c>
      <c r="D48" s="40">
        <f t="shared" si="1"/>
        <v>0</v>
      </c>
      <c r="E48" s="41">
        <f t="shared" si="2"/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3">
        <v>0</v>
      </c>
      <c r="O48" s="41">
        <f t="shared" si="3"/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3">
        <v>0</v>
      </c>
      <c r="Y48" s="41">
        <f t="shared" si="4"/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3">
        <v>0</v>
      </c>
      <c r="AF48" s="44">
        <v>0</v>
      </c>
      <c r="AG48" s="42">
        <v>0</v>
      </c>
      <c r="AH48" s="42">
        <v>0</v>
      </c>
      <c r="AI48" s="42">
        <v>0</v>
      </c>
      <c r="AJ48" s="43">
        <v>0</v>
      </c>
    </row>
    <row r="49" spans="2:36" x14ac:dyDescent="0.15">
      <c r="B49" s="82"/>
      <c r="C49" s="84"/>
      <c r="D49" s="45" t="s">
        <v>43</v>
      </c>
      <c r="E49" s="50" t="s">
        <v>43</v>
      </c>
      <c r="F49" s="47" t="s">
        <v>43</v>
      </c>
      <c r="G49" s="47" t="s">
        <v>43</v>
      </c>
      <c r="H49" s="47" t="s">
        <v>43</v>
      </c>
      <c r="I49" s="47" t="s">
        <v>43</v>
      </c>
      <c r="J49" s="47" t="s">
        <v>43</v>
      </c>
      <c r="K49" s="47" t="s">
        <v>43</v>
      </c>
      <c r="L49" s="47" t="s">
        <v>43</v>
      </c>
      <c r="M49" s="47" t="s">
        <v>43</v>
      </c>
      <c r="N49" s="49" t="s">
        <v>43</v>
      </c>
      <c r="O49" s="50" t="s">
        <v>43</v>
      </c>
      <c r="P49" s="47" t="s">
        <v>43</v>
      </c>
      <c r="Q49" s="47" t="s">
        <v>43</v>
      </c>
      <c r="R49" s="47" t="s">
        <v>43</v>
      </c>
      <c r="S49" s="47" t="s">
        <v>43</v>
      </c>
      <c r="T49" s="47" t="s">
        <v>43</v>
      </c>
      <c r="U49" s="47" t="s">
        <v>43</v>
      </c>
      <c r="V49" s="47" t="s">
        <v>43</v>
      </c>
      <c r="W49" s="47" t="s">
        <v>43</v>
      </c>
      <c r="X49" s="49" t="s">
        <v>43</v>
      </c>
      <c r="Y49" s="50" t="s">
        <v>43</v>
      </c>
      <c r="Z49" s="47" t="s">
        <v>43</v>
      </c>
      <c r="AA49" s="47" t="s">
        <v>43</v>
      </c>
      <c r="AB49" s="47" t="s">
        <v>43</v>
      </c>
      <c r="AC49" s="47" t="s">
        <v>43</v>
      </c>
      <c r="AD49" s="47" t="s">
        <v>43</v>
      </c>
      <c r="AE49" s="49" t="s">
        <v>43</v>
      </c>
      <c r="AF49" s="51" t="s">
        <v>43</v>
      </c>
      <c r="AG49" s="47" t="s">
        <v>43</v>
      </c>
      <c r="AH49" s="47" t="s">
        <v>43</v>
      </c>
      <c r="AI49" s="47" t="s">
        <v>43</v>
      </c>
      <c r="AJ49" s="49" t="s">
        <v>43</v>
      </c>
    </row>
    <row r="50" spans="2:36" x14ac:dyDescent="0.15">
      <c r="B50" s="82"/>
      <c r="C50" s="84"/>
      <c r="D50" s="66" t="s">
        <v>44</v>
      </c>
      <c r="E50" s="57" t="s">
        <v>44</v>
      </c>
      <c r="F50" s="54" t="s">
        <v>44</v>
      </c>
      <c r="G50" s="54" t="s">
        <v>44</v>
      </c>
      <c r="H50" s="54" t="s">
        <v>44</v>
      </c>
      <c r="I50" s="54" t="s">
        <v>44</v>
      </c>
      <c r="J50" s="54" t="s">
        <v>44</v>
      </c>
      <c r="K50" s="54" t="s">
        <v>44</v>
      </c>
      <c r="L50" s="54" t="s">
        <v>44</v>
      </c>
      <c r="M50" s="54" t="s">
        <v>44</v>
      </c>
      <c r="N50" s="56" t="s">
        <v>44</v>
      </c>
      <c r="O50" s="57" t="s">
        <v>44</v>
      </c>
      <c r="P50" s="54" t="s">
        <v>44</v>
      </c>
      <c r="Q50" s="54" t="s">
        <v>44</v>
      </c>
      <c r="R50" s="54" t="s">
        <v>44</v>
      </c>
      <c r="S50" s="54" t="s">
        <v>44</v>
      </c>
      <c r="T50" s="54" t="s">
        <v>44</v>
      </c>
      <c r="U50" s="54" t="s">
        <v>44</v>
      </c>
      <c r="V50" s="54" t="s">
        <v>44</v>
      </c>
      <c r="W50" s="54" t="s">
        <v>44</v>
      </c>
      <c r="X50" s="56" t="s">
        <v>44</v>
      </c>
      <c r="Y50" s="57" t="s">
        <v>44</v>
      </c>
      <c r="Z50" s="54" t="s">
        <v>44</v>
      </c>
      <c r="AA50" s="54" t="s">
        <v>44</v>
      </c>
      <c r="AB50" s="54" t="s">
        <v>44</v>
      </c>
      <c r="AC50" s="54" t="s">
        <v>44</v>
      </c>
      <c r="AD50" s="54" t="s">
        <v>44</v>
      </c>
      <c r="AE50" s="56" t="s">
        <v>44</v>
      </c>
      <c r="AF50" s="58" t="s">
        <v>44</v>
      </c>
      <c r="AG50" s="54" t="s">
        <v>44</v>
      </c>
      <c r="AH50" s="54" t="s">
        <v>44</v>
      </c>
      <c r="AI50" s="54" t="s">
        <v>44</v>
      </c>
      <c r="AJ50" s="56" t="s">
        <v>44</v>
      </c>
    </row>
    <row r="51" spans="2:36" x14ac:dyDescent="0.15">
      <c r="B51" s="82"/>
      <c r="C51" s="84" t="s">
        <v>57</v>
      </c>
      <c r="D51" s="40">
        <f t="shared" si="1"/>
        <v>0</v>
      </c>
      <c r="E51" s="41">
        <f t="shared" si="2"/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3">
        <v>0</v>
      </c>
      <c r="O51" s="41">
        <f t="shared" si="3"/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3">
        <v>0</v>
      </c>
      <c r="Y51" s="41">
        <f t="shared" si="4"/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v>0</v>
      </c>
      <c r="AF51" s="44">
        <v>0</v>
      </c>
      <c r="AG51" s="42">
        <v>0</v>
      </c>
      <c r="AH51" s="42">
        <v>0</v>
      </c>
      <c r="AI51" s="42">
        <v>0</v>
      </c>
      <c r="AJ51" s="43">
        <v>0</v>
      </c>
    </row>
    <row r="52" spans="2:36" x14ac:dyDescent="0.15">
      <c r="B52" s="82"/>
      <c r="C52" s="84"/>
      <c r="D52" s="45" t="s">
        <v>43</v>
      </c>
      <c r="E52" s="50" t="s">
        <v>43</v>
      </c>
      <c r="F52" s="47" t="s">
        <v>43</v>
      </c>
      <c r="G52" s="47" t="s">
        <v>43</v>
      </c>
      <c r="H52" s="47" t="s">
        <v>43</v>
      </c>
      <c r="I52" s="47" t="s">
        <v>43</v>
      </c>
      <c r="J52" s="47" t="s">
        <v>43</v>
      </c>
      <c r="K52" s="47" t="s">
        <v>43</v>
      </c>
      <c r="L52" s="47" t="s">
        <v>43</v>
      </c>
      <c r="M52" s="47" t="s">
        <v>43</v>
      </c>
      <c r="N52" s="49" t="s">
        <v>43</v>
      </c>
      <c r="O52" s="50" t="s">
        <v>43</v>
      </c>
      <c r="P52" s="47" t="s">
        <v>43</v>
      </c>
      <c r="Q52" s="47" t="s">
        <v>43</v>
      </c>
      <c r="R52" s="47" t="s">
        <v>43</v>
      </c>
      <c r="S52" s="47" t="s">
        <v>43</v>
      </c>
      <c r="T52" s="47" t="s">
        <v>43</v>
      </c>
      <c r="U52" s="47" t="s">
        <v>43</v>
      </c>
      <c r="V52" s="47" t="s">
        <v>43</v>
      </c>
      <c r="W52" s="47" t="s">
        <v>43</v>
      </c>
      <c r="X52" s="49" t="s">
        <v>43</v>
      </c>
      <c r="Y52" s="50" t="s">
        <v>43</v>
      </c>
      <c r="Z52" s="47" t="s">
        <v>43</v>
      </c>
      <c r="AA52" s="47" t="s">
        <v>43</v>
      </c>
      <c r="AB52" s="47" t="s">
        <v>43</v>
      </c>
      <c r="AC52" s="47" t="s">
        <v>43</v>
      </c>
      <c r="AD52" s="47" t="s">
        <v>43</v>
      </c>
      <c r="AE52" s="49" t="s">
        <v>43</v>
      </c>
      <c r="AF52" s="51" t="s">
        <v>43</v>
      </c>
      <c r="AG52" s="47" t="s">
        <v>43</v>
      </c>
      <c r="AH52" s="47" t="s">
        <v>43</v>
      </c>
      <c r="AI52" s="47" t="s">
        <v>43</v>
      </c>
      <c r="AJ52" s="49" t="s">
        <v>43</v>
      </c>
    </row>
    <row r="53" spans="2:36" x14ac:dyDescent="0.15">
      <c r="B53" s="82"/>
      <c r="C53" s="84"/>
      <c r="D53" s="66" t="s">
        <v>44</v>
      </c>
      <c r="E53" s="57" t="s">
        <v>44</v>
      </c>
      <c r="F53" s="54" t="s">
        <v>44</v>
      </c>
      <c r="G53" s="54" t="s">
        <v>44</v>
      </c>
      <c r="H53" s="54" t="s">
        <v>44</v>
      </c>
      <c r="I53" s="54" t="s">
        <v>44</v>
      </c>
      <c r="J53" s="54" t="s">
        <v>44</v>
      </c>
      <c r="K53" s="54" t="s">
        <v>44</v>
      </c>
      <c r="L53" s="54" t="s">
        <v>44</v>
      </c>
      <c r="M53" s="54" t="s">
        <v>44</v>
      </c>
      <c r="N53" s="56" t="s">
        <v>44</v>
      </c>
      <c r="O53" s="57" t="s">
        <v>44</v>
      </c>
      <c r="P53" s="54" t="s">
        <v>44</v>
      </c>
      <c r="Q53" s="54" t="s">
        <v>44</v>
      </c>
      <c r="R53" s="54" t="s">
        <v>44</v>
      </c>
      <c r="S53" s="54" t="s">
        <v>44</v>
      </c>
      <c r="T53" s="54" t="s">
        <v>44</v>
      </c>
      <c r="U53" s="54" t="s">
        <v>44</v>
      </c>
      <c r="V53" s="54" t="s">
        <v>44</v>
      </c>
      <c r="W53" s="54" t="s">
        <v>44</v>
      </c>
      <c r="X53" s="56" t="s">
        <v>44</v>
      </c>
      <c r="Y53" s="57" t="s">
        <v>44</v>
      </c>
      <c r="Z53" s="54" t="s">
        <v>44</v>
      </c>
      <c r="AA53" s="54" t="s">
        <v>44</v>
      </c>
      <c r="AB53" s="54" t="s">
        <v>44</v>
      </c>
      <c r="AC53" s="54" t="s">
        <v>44</v>
      </c>
      <c r="AD53" s="54" t="s">
        <v>44</v>
      </c>
      <c r="AE53" s="56" t="s">
        <v>44</v>
      </c>
      <c r="AF53" s="58" t="s">
        <v>44</v>
      </c>
      <c r="AG53" s="54" t="s">
        <v>44</v>
      </c>
      <c r="AH53" s="54" t="s">
        <v>44</v>
      </c>
      <c r="AI53" s="54" t="s">
        <v>44</v>
      </c>
      <c r="AJ53" s="56" t="s">
        <v>44</v>
      </c>
    </row>
    <row r="54" spans="2:36" x14ac:dyDescent="0.15">
      <c r="B54" s="82"/>
      <c r="C54" s="83" t="s">
        <v>58</v>
      </c>
      <c r="D54" s="40">
        <f t="shared" si="1"/>
        <v>0</v>
      </c>
      <c r="E54" s="41">
        <f t="shared" si="2"/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3">
        <v>0</v>
      </c>
      <c r="O54" s="41">
        <f t="shared" si="3"/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3">
        <v>0</v>
      </c>
      <c r="Y54" s="41">
        <f t="shared" si="4"/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v>0</v>
      </c>
      <c r="AF54" s="44">
        <v>0</v>
      </c>
      <c r="AG54" s="42">
        <v>0</v>
      </c>
      <c r="AH54" s="42">
        <v>0</v>
      </c>
      <c r="AI54" s="42">
        <v>0</v>
      </c>
      <c r="AJ54" s="43">
        <v>0</v>
      </c>
    </row>
    <row r="55" spans="2:36" x14ac:dyDescent="0.15">
      <c r="B55" s="82"/>
      <c r="C55" s="84"/>
      <c r="D55" s="45" t="s">
        <v>43</v>
      </c>
      <c r="E55" s="50" t="s">
        <v>43</v>
      </c>
      <c r="F55" s="47" t="s">
        <v>43</v>
      </c>
      <c r="G55" s="47" t="s">
        <v>43</v>
      </c>
      <c r="H55" s="47" t="s">
        <v>43</v>
      </c>
      <c r="I55" s="47" t="s">
        <v>43</v>
      </c>
      <c r="J55" s="47" t="s">
        <v>43</v>
      </c>
      <c r="K55" s="47" t="s">
        <v>43</v>
      </c>
      <c r="L55" s="47" t="s">
        <v>43</v>
      </c>
      <c r="M55" s="47" t="s">
        <v>43</v>
      </c>
      <c r="N55" s="49" t="s">
        <v>43</v>
      </c>
      <c r="O55" s="50" t="s">
        <v>43</v>
      </c>
      <c r="P55" s="47" t="s">
        <v>43</v>
      </c>
      <c r="Q55" s="47" t="s">
        <v>43</v>
      </c>
      <c r="R55" s="47" t="s">
        <v>43</v>
      </c>
      <c r="S55" s="47" t="s">
        <v>43</v>
      </c>
      <c r="T55" s="47" t="s">
        <v>43</v>
      </c>
      <c r="U55" s="47" t="s">
        <v>43</v>
      </c>
      <c r="V55" s="47" t="s">
        <v>43</v>
      </c>
      <c r="W55" s="47" t="s">
        <v>43</v>
      </c>
      <c r="X55" s="49" t="s">
        <v>43</v>
      </c>
      <c r="Y55" s="50" t="s">
        <v>43</v>
      </c>
      <c r="Z55" s="47" t="s">
        <v>43</v>
      </c>
      <c r="AA55" s="47" t="s">
        <v>43</v>
      </c>
      <c r="AB55" s="47" t="s">
        <v>43</v>
      </c>
      <c r="AC55" s="47" t="s">
        <v>43</v>
      </c>
      <c r="AD55" s="47" t="s">
        <v>43</v>
      </c>
      <c r="AE55" s="49" t="s">
        <v>43</v>
      </c>
      <c r="AF55" s="51" t="s">
        <v>43</v>
      </c>
      <c r="AG55" s="47" t="s">
        <v>43</v>
      </c>
      <c r="AH55" s="47" t="s">
        <v>43</v>
      </c>
      <c r="AI55" s="47" t="s">
        <v>43</v>
      </c>
      <c r="AJ55" s="49" t="s">
        <v>43</v>
      </c>
    </row>
    <row r="56" spans="2:36" x14ac:dyDescent="0.15">
      <c r="B56" s="82"/>
      <c r="C56" s="84"/>
      <c r="D56" s="66" t="s">
        <v>44</v>
      </c>
      <c r="E56" s="57" t="s">
        <v>44</v>
      </c>
      <c r="F56" s="54" t="s">
        <v>44</v>
      </c>
      <c r="G56" s="54" t="s">
        <v>44</v>
      </c>
      <c r="H56" s="54" t="s">
        <v>44</v>
      </c>
      <c r="I56" s="54" t="s">
        <v>44</v>
      </c>
      <c r="J56" s="54" t="s">
        <v>44</v>
      </c>
      <c r="K56" s="54" t="s">
        <v>44</v>
      </c>
      <c r="L56" s="54" t="s">
        <v>44</v>
      </c>
      <c r="M56" s="54" t="s">
        <v>44</v>
      </c>
      <c r="N56" s="56" t="s">
        <v>44</v>
      </c>
      <c r="O56" s="57" t="s">
        <v>44</v>
      </c>
      <c r="P56" s="54" t="s">
        <v>44</v>
      </c>
      <c r="Q56" s="54" t="s">
        <v>44</v>
      </c>
      <c r="R56" s="54" t="s">
        <v>44</v>
      </c>
      <c r="S56" s="54" t="s">
        <v>44</v>
      </c>
      <c r="T56" s="54" t="s">
        <v>44</v>
      </c>
      <c r="U56" s="54" t="s">
        <v>44</v>
      </c>
      <c r="V56" s="54" t="s">
        <v>44</v>
      </c>
      <c r="W56" s="54" t="s">
        <v>44</v>
      </c>
      <c r="X56" s="56" t="s">
        <v>44</v>
      </c>
      <c r="Y56" s="57" t="s">
        <v>44</v>
      </c>
      <c r="Z56" s="54" t="s">
        <v>44</v>
      </c>
      <c r="AA56" s="54" t="s">
        <v>44</v>
      </c>
      <c r="AB56" s="54" t="s">
        <v>44</v>
      </c>
      <c r="AC56" s="54" t="s">
        <v>44</v>
      </c>
      <c r="AD56" s="54" t="s">
        <v>44</v>
      </c>
      <c r="AE56" s="56" t="s">
        <v>44</v>
      </c>
      <c r="AF56" s="58" t="s">
        <v>44</v>
      </c>
      <c r="AG56" s="54" t="s">
        <v>44</v>
      </c>
      <c r="AH56" s="54" t="s">
        <v>44</v>
      </c>
      <c r="AI56" s="54" t="s">
        <v>44</v>
      </c>
      <c r="AJ56" s="56" t="s">
        <v>44</v>
      </c>
    </row>
    <row r="57" spans="2:36" x14ac:dyDescent="0.15">
      <c r="B57" s="74" t="s">
        <v>59</v>
      </c>
      <c r="C57" s="75"/>
      <c r="D57" s="24">
        <f t="shared" si="1"/>
        <v>111</v>
      </c>
      <c r="E57" s="25">
        <f t="shared" si="2"/>
        <v>27</v>
      </c>
      <c r="F57" s="26">
        <v>0</v>
      </c>
      <c r="G57" s="26">
        <v>0</v>
      </c>
      <c r="H57" s="26">
        <v>0</v>
      </c>
      <c r="I57" s="26">
        <v>15</v>
      </c>
      <c r="J57" s="26">
        <v>0</v>
      </c>
      <c r="K57" s="26">
        <v>9</v>
      </c>
      <c r="L57" s="26">
        <v>0</v>
      </c>
      <c r="M57" s="26">
        <v>0</v>
      </c>
      <c r="N57" s="27">
        <v>3</v>
      </c>
      <c r="O57" s="25">
        <f t="shared" si="3"/>
        <v>6</v>
      </c>
      <c r="P57" s="26">
        <v>0</v>
      </c>
      <c r="Q57" s="26">
        <v>0</v>
      </c>
      <c r="R57" s="26">
        <v>0</v>
      </c>
      <c r="S57" s="26">
        <v>0</v>
      </c>
      <c r="T57" s="26">
        <v>3</v>
      </c>
      <c r="U57" s="26">
        <v>3</v>
      </c>
      <c r="V57" s="26">
        <v>0</v>
      </c>
      <c r="W57" s="26">
        <v>0</v>
      </c>
      <c r="X57" s="27">
        <v>0</v>
      </c>
      <c r="Y57" s="25">
        <f t="shared" si="4"/>
        <v>12</v>
      </c>
      <c r="Z57" s="26">
        <v>3</v>
      </c>
      <c r="AA57" s="26">
        <v>9</v>
      </c>
      <c r="AB57" s="26">
        <v>0</v>
      </c>
      <c r="AC57" s="26">
        <v>0</v>
      </c>
      <c r="AD57" s="26">
        <v>0</v>
      </c>
      <c r="AE57" s="27">
        <v>0</v>
      </c>
      <c r="AF57" s="28">
        <v>12</v>
      </c>
      <c r="AG57" s="26">
        <v>0</v>
      </c>
      <c r="AH57" s="26">
        <v>9</v>
      </c>
      <c r="AI57" s="26">
        <v>15</v>
      </c>
      <c r="AJ57" s="27">
        <v>30</v>
      </c>
    </row>
    <row r="58" spans="2:36" x14ac:dyDescent="0.15">
      <c r="B58" s="76"/>
      <c r="C58" s="75"/>
      <c r="D58" s="14" t="s">
        <v>39</v>
      </c>
      <c r="E58" s="15">
        <f>E57/D57*100</f>
        <v>24.324324324324326</v>
      </c>
      <c r="F58" s="29" t="s">
        <v>43</v>
      </c>
      <c r="G58" s="29" t="s">
        <v>43</v>
      </c>
      <c r="H58" s="29" t="s">
        <v>43</v>
      </c>
      <c r="I58" s="16">
        <f>I57/D57*100</f>
        <v>13.513513513513514</v>
      </c>
      <c r="J58" s="29" t="s">
        <v>43</v>
      </c>
      <c r="K58" s="16">
        <f>K57/D57*100</f>
        <v>8.1081081081081088</v>
      </c>
      <c r="L58" s="29" t="s">
        <v>43</v>
      </c>
      <c r="M58" s="29" t="s">
        <v>43</v>
      </c>
      <c r="N58" s="17">
        <f>N57/D57*100</f>
        <v>2.7027027027027026</v>
      </c>
      <c r="O58" s="15">
        <f>O57/D57*100</f>
        <v>5.4054054054054053</v>
      </c>
      <c r="P58" s="29" t="s">
        <v>43</v>
      </c>
      <c r="Q58" s="29" t="s">
        <v>43</v>
      </c>
      <c r="R58" s="29" t="s">
        <v>43</v>
      </c>
      <c r="S58" s="29" t="s">
        <v>43</v>
      </c>
      <c r="T58" s="16">
        <f>T57/D57*100</f>
        <v>2.7027027027027026</v>
      </c>
      <c r="U58" s="16">
        <f>U57/D57*100</f>
        <v>2.7027027027027026</v>
      </c>
      <c r="V58" s="29" t="s">
        <v>43</v>
      </c>
      <c r="W58" s="29" t="s">
        <v>43</v>
      </c>
      <c r="X58" s="36" t="s">
        <v>43</v>
      </c>
      <c r="Y58" s="15">
        <f>Y57/D57*100</f>
        <v>10.810810810810811</v>
      </c>
      <c r="Z58" s="16">
        <f>Z57/D57*100</f>
        <v>2.7027027027027026</v>
      </c>
      <c r="AA58" s="16">
        <f>AA57/D57*100</f>
        <v>8.1081081081081088</v>
      </c>
      <c r="AB58" s="29" t="s">
        <v>43</v>
      </c>
      <c r="AC58" s="29" t="s">
        <v>43</v>
      </c>
      <c r="AD58" s="29" t="s">
        <v>43</v>
      </c>
      <c r="AE58" s="36" t="s">
        <v>43</v>
      </c>
      <c r="AF58" s="18">
        <f>AF57/D57*100</f>
        <v>10.810810810810811</v>
      </c>
      <c r="AG58" s="29" t="s">
        <v>43</v>
      </c>
      <c r="AH58" s="16">
        <f>AH57/D57*100</f>
        <v>8.1081081081081088</v>
      </c>
      <c r="AI58" s="16">
        <f>AI57/D57*100</f>
        <v>13.513513513513514</v>
      </c>
      <c r="AJ58" s="17">
        <f>AJ57/D57*100</f>
        <v>27.027027027027028</v>
      </c>
    </row>
    <row r="59" spans="2:36" ht="12.75" thickBot="1" x14ac:dyDescent="0.2">
      <c r="B59" s="77"/>
      <c r="C59" s="78"/>
      <c r="D59" s="67">
        <f>D57/D9*100</f>
        <v>0.77616949863645901</v>
      </c>
      <c r="E59" s="68">
        <f t="shared" ref="E59:AJ59" si="18">E57/E9*100</f>
        <v>0.4660797514241326</v>
      </c>
      <c r="F59" s="69" t="s">
        <v>44</v>
      </c>
      <c r="G59" s="69" t="s">
        <v>44</v>
      </c>
      <c r="H59" s="69" t="s">
        <v>44</v>
      </c>
      <c r="I59" s="70">
        <f t="shared" si="18"/>
        <v>3.6496350364963499</v>
      </c>
      <c r="J59" s="69" t="s">
        <v>44</v>
      </c>
      <c r="K59" s="70">
        <f t="shared" si="18"/>
        <v>0.45941807044410415</v>
      </c>
      <c r="L59" s="69" t="s">
        <v>44</v>
      </c>
      <c r="M59" s="69" t="s">
        <v>44</v>
      </c>
      <c r="N59" s="71">
        <f t="shared" si="18"/>
        <v>14.285714285714285</v>
      </c>
      <c r="O59" s="68">
        <f t="shared" si="18"/>
        <v>0.1737619461337967</v>
      </c>
      <c r="P59" s="69" t="s">
        <v>44</v>
      </c>
      <c r="Q59" s="69" t="s">
        <v>44</v>
      </c>
      <c r="R59" s="69" t="s">
        <v>44</v>
      </c>
      <c r="S59" s="69" t="s">
        <v>44</v>
      </c>
      <c r="T59" s="70">
        <f t="shared" si="18"/>
        <v>0.40816326530612246</v>
      </c>
      <c r="U59" s="70">
        <f t="shared" si="18"/>
        <v>0.99009900990099009</v>
      </c>
      <c r="V59" s="69" t="s">
        <v>44</v>
      </c>
      <c r="W59" s="69" t="s">
        <v>44</v>
      </c>
      <c r="X59" s="72" t="s">
        <v>44</v>
      </c>
      <c r="Y59" s="68">
        <f t="shared" si="18"/>
        <v>0.50188205771643657</v>
      </c>
      <c r="Z59" s="70">
        <f t="shared" si="18"/>
        <v>1.3333333333333335</v>
      </c>
      <c r="AA59" s="70">
        <f t="shared" si="18"/>
        <v>1.1627906976744187</v>
      </c>
      <c r="AB59" s="69" t="s">
        <v>44</v>
      </c>
      <c r="AC59" s="69" t="s">
        <v>44</v>
      </c>
      <c r="AD59" s="69" t="s">
        <v>44</v>
      </c>
      <c r="AE59" s="72" t="s">
        <v>44</v>
      </c>
      <c r="AF59" s="73">
        <f t="shared" si="18"/>
        <v>1.5873015873015872</v>
      </c>
      <c r="AG59" s="69" t="s">
        <v>44</v>
      </c>
      <c r="AH59" s="70">
        <f t="shared" si="18"/>
        <v>0.77120822622107965</v>
      </c>
      <c r="AI59" s="70">
        <f t="shared" si="18"/>
        <v>38.461538461538467</v>
      </c>
      <c r="AJ59" s="71">
        <f t="shared" si="18"/>
        <v>10.989010989010989</v>
      </c>
    </row>
    <row r="60" spans="2:36" ht="12.75" thickTop="1" x14ac:dyDescent="0.15"/>
    <row r="61" spans="2:36" x14ac:dyDescent="0.15">
      <c r="B61" s="2" t="s">
        <v>60</v>
      </c>
    </row>
  </sheetData>
  <mergeCells count="30">
    <mergeCell ref="O7:X7"/>
    <mergeCell ref="Y7:AE7"/>
    <mergeCell ref="B9:C11"/>
    <mergeCell ref="B7:B8"/>
    <mergeCell ref="C7:C8"/>
    <mergeCell ref="D7:D8"/>
    <mergeCell ref="E7:N7"/>
    <mergeCell ref="AF7:AF8"/>
    <mergeCell ref="AG7:AG8"/>
    <mergeCell ref="AH7:AH8"/>
    <mergeCell ref="AI7:AI8"/>
    <mergeCell ref="AJ7:AJ8"/>
    <mergeCell ref="B12:C14"/>
    <mergeCell ref="B15:C17"/>
    <mergeCell ref="B18:C20"/>
    <mergeCell ref="B21:C23"/>
    <mergeCell ref="B24:B29"/>
    <mergeCell ref="C24:C26"/>
    <mergeCell ref="C27:C29"/>
    <mergeCell ref="B57:C59"/>
    <mergeCell ref="B30:C32"/>
    <mergeCell ref="B33:C35"/>
    <mergeCell ref="B36:C38"/>
    <mergeCell ref="B39:C41"/>
    <mergeCell ref="B42:B56"/>
    <mergeCell ref="C42:C44"/>
    <mergeCell ref="C45:C47"/>
    <mergeCell ref="C48:C50"/>
    <mergeCell ref="C51:C53"/>
    <mergeCell ref="C54:C56"/>
  </mergeCells>
  <phoneticPr fontId="2"/>
  <pageMargins left="0.7" right="0.7" top="0.75" bottom="0.75" header="0.3" footer="0.3"/>
  <pageSetup paperSize="9" orientation="portrait" r:id="rId1"/>
  <ignoredErrors>
    <ignoredError sqref="D10:D11 D58" numberStoredAsText="1"/>
    <ignoredError sqref="D12:D57" numberStoredAsText="1" formulaRange="1"/>
    <ignoredError sqref="O9:O59 Y9:Y11" formula="1"/>
    <ignoredError sqref="Y12:Y57" formula="1" formulaRange="1"/>
    <ignoredError sqref="Y58:Y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第４表の５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2019-02-14T10:08:37Z</dcterms:created>
  <dcterms:modified xsi:type="dcterms:W3CDTF">2019-02-14T10:08:41Z</dcterms:modified>
</cp:coreProperties>
</file>