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４表の１" sheetId="1" r:id="rId1"/>
  </sheets>
  <calcPr calcId="145621"/>
</workbook>
</file>

<file path=xl/calcChain.xml><?xml version="1.0" encoding="utf-8"?>
<calcChain xmlns="http://schemas.openxmlformats.org/spreadsheetml/2006/main">
  <c r="R38" i="1" l="1"/>
  <c r="D38" i="1"/>
  <c r="Q36" i="1"/>
  <c r="P36" i="1"/>
  <c r="N36" i="1"/>
  <c r="M36" i="1"/>
  <c r="L36" i="1"/>
  <c r="J36" i="1"/>
  <c r="I36" i="1"/>
  <c r="R35" i="1"/>
  <c r="R36" i="1" s="1"/>
  <c r="D35" i="1"/>
  <c r="P34" i="1"/>
  <c r="L34" i="1"/>
  <c r="P33" i="1"/>
  <c r="K33" i="1"/>
  <c r="R32" i="1"/>
  <c r="D32" i="1"/>
  <c r="L33" i="1" s="1"/>
  <c r="P31" i="1"/>
  <c r="O31" i="1"/>
  <c r="L31" i="1"/>
  <c r="H31" i="1"/>
  <c r="G31" i="1"/>
  <c r="Q30" i="1"/>
  <c r="I30" i="1"/>
  <c r="R29" i="1"/>
  <c r="D29" i="1"/>
  <c r="M30" i="1" s="1"/>
  <c r="P28" i="1"/>
  <c r="L28" i="1"/>
  <c r="H28" i="1"/>
  <c r="G28" i="1"/>
  <c r="P27" i="1"/>
  <c r="M27" i="1"/>
  <c r="H27" i="1"/>
  <c r="R26" i="1"/>
  <c r="R27" i="1" s="1"/>
  <c r="D26" i="1"/>
  <c r="Q27" i="1" s="1"/>
  <c r="P25" i="1"/>
  <c r="O25" i="1"/>
  <c r="L25" i="1"/>
  <c r="H25" i="1"/>
  <c r="R24" i="1"/>
  <c r="Q24" i="1"/>
  <c r="O24" i="1"/>
  <c r="N24" i="1"/>
  <c r="M24" i="1"/>
  <c r="K24" i="1"/>
  <c r="J24" i="1"/>
  <c r="I24" i="1"/>
  <c r="G24" i="1"/>
  <c r="F24" i="1"/>
  <c r="R23" i="1"/>
  <c r="D23" i="1"/>
  <c r="P24" i="1" s="1"/>
  <c r="P22" i="1"/>
  <c r="L22" i="1"/>
  <c r="H22" i="1"/>
  <c r="F22" i="1"/>
  <c r="Q21" i="1"/>
  <c r="P21" i="1"/>
  <c r="L21" i="1"/>
  <c r="K21" i="1"/>
  <c r="G21" i="1"/>
  <c r="E21" i="1"/>
  <c r="R20" i="1"/>
  <c r="D20" i="1"/>
  <c r="P19" i="1"/>
  <c r="L19" i="1"/>
  <c r="K19" i="1"/>
  <c r="H19" i="1"/>
  <c r="G19" i="1"/>
  <c r="R18" i="1"/>
  <c r="N18" i="1"/>
  <c r="M18" i="1"/>
  <c r="I18" i="1"/>
  <c r="H18" i="1"/>
  <c r="R17" i="1"/>
  <c r="D17" i="1"/>
  <c r="P16" i="1"/>
  <c r="L16" i="1"/>
  <c r="K16" i="1"/>
  <c r="H16" i="1"/>
  <c r="G16" i="1"/>
  <c r="F16" i="1"/>
  <c r="R14" i="1"/>
  <c r="R15" i="1" s="1"/>
  <c r="D14" i="1"/>
  <c r="Q15" i="1" s="1"/>
  <c r="P13" i="1"/>
  <c r="O13" i="1"/>
  <c r="L13" i="1"/>
  <c r="H13" i="1"/>
  <c r="R12" i="1"/>
  <c r="L12" i="1"/>
  <c r="G12" i="1"/>
  <c r="R11" i="1"/>
  <c r="D11" i="1"/>
  <c r="O12" i="1" s="1"/>
  <c r="S8" i="1"/>
  <c r="Q8" i="1"/>
  <c r="P8" i="1"/>
  <c r="P37" i="1" s="1"/>
  <c r="O8" i="1"/>
  <c r="O28" i="1" s="1"/>
  <c r="N8" i="1"/>
  <c r="N22" i="1" s="1"/>
  <c r="M8" i="1"/>
  <c r="M37" i="1" s="1"/>
  <c r="L8" i="1"/>
  <c r="L37" i="1" s="1"/>
  <c r="K8" i="1"/>
  <c r="K25" i="1" s="1"/>
  <c r="J8" i="1"/>
  <c r="I8" i="1"/>
  <c r="H8" i="1"/>
  <c r="G8" i="1"/>
  <c r="G22" i="1" s="1"/>
  <c r="F8" i="1"/>
  <c r="E8" i="1"/>
  <c r="E13" i="1" s="1"/>
  <c r="I28" i="1" l="1"/>
  <c r="I16" i="1"/>
  <c r="I9" i="1"/>
  <c r="I31" i="1"/>
  <c r="Q28" i="1"/>
  <c r="Q16" i="1"/>
  <c r="Q9" i="1"/>
  <c r="Q31" i="1"/>
  <c r="Q25" i="1"/>
  <c r="M13" i="1"/>
  <c r="I15" i="1"/>
  <c r="N15" i="1"/>
  <c r="M25" i="1"/>
  <c r="Q37" i="1"/>
  <c r="J31" i="1"/>
  <c r="J25" i="1"/>
  <c r="J19" i="1"/>
  <c r="J13" i="1"/>
  <c r="J34" i="1"/>
  <c r="R8" i="1"/>
  <c r="H12" i="1"/>
  <c r="D13" i="1"/>
  <c r="P15" i="1"/>
  <c r="Q19" i="1"/>
  <c r="M22" i="1"/>
  <c r="I25" i="1"/>
  <c r="N28" i="1"/>
  <c r="D8" i="1"/>
  <c r="J9" i="1"/>
  <c r="O9" i="1"/>
  <c r="J12" i="1"/>
  <c r="K13" i="1"/>
  <c r="F15" i="1"/>
  <c r="L15" i="1"/>
  <c r="N16" i="1"/>
  <c r="D19" i="1"/>
  <c r="O18" i="1"/>
  <c r="K18" i="1"/>
  <c r="G18" i="1"/>
  <c r="J18" i="1"/>
  <c r="P18" i="1"/>
  <c r="M19" i="1"/>
  <c r="N21" i="1"/>
  <c r="J21" i="1"/>
  <c r="F21" i="1"/>
  <c r="H21" i="1"/>
  <c r="M21" i="1"/>
  <c r="D22" i="1"/>
  <c r="I22" i="1"/>
  <c r="I27" i="1"/>
  <c r="J28" i="1"/>
  <c r="I34" i="1"/>
  <c r="Q34" i="1"/>
  <c r="E9" i="1"/>
  <c r="M28" i="1"/>
  <c r="M16" i="1"/>
  <c r="M9" i="1"/>
  <c r="M31" i="1"/>
  <c r="D16" i="1"/>
  <c r="O15" i="1"/>
  <c r="K15" i="1"/>
  <c r="G15" i="1"/>
  <c r="Q22" i="1"/>
  <c r="R28" i="1"/>
  <c r="R33" i="1"/>
  <c r="M34" i="1"/>
  <c r="I37" i="1"/>
  <c r="F25" i="1"/>
  <c r="F13" i="1"/>
  <c r="N31" i="1"/>
  <c r="N25" i="1"/>
  <c r="N19" i="1"/>
  <c r="N13" i="1"/>
  <c r="N34" i="1"/>
  <c r="Q12" i="1"/>
  <c r="M12" i="1"/>
  <c r="I12" i="1"/>
  <c r="E12" i="1"/>
  <c r="N12" i="1"/>
  <c r="I13" i="1"/>
  <c r="J15" i="1"/>
  <c r="D31" i="1"/>
  <c r="O30" i="1"/>
  <c r="K30" i="1"/>
  <c r="G30" i="1"/>
  <c r="N30" i="1"/>
  <c r="J30" i="1"/>
  <c r="L30" i="1"/>
  <c r="J37" i="1"/>
  <c r="K34" i="1"/>
  <c r="K22" i="1"/>
  <c r="K37" i="1"/>
  <c r="O34" i="1"/>
  <c r="O22" i="1"/>
  <c r="O37" i="1"/>
  <c r="F9" i="1"/>
  <c r="K9" i="1"/>
  <c r="F12" i="1"/>
  <c r="K12" i="1"/>
  <c r="P12" i="1"/>
  <c r="G13" i="1"/>
  <c r="Q13" i="1"/>
  <c r="H15" i="1"/>
  <c r="M15" i="1"/>
  <c r="J16" i="1"/>
  <c r="O16" i="1"/>
  <c r="L18" i="1"/>
  <c r="Q18" i="1"/>
  <c r="I19" i="1"/>
  <c r="O19" i="1"/>
  <c r="R21" i="1"/>
  <c r="I21" i="1"/>
  <c r="O21" i="1"/>
  <c r="E22" i="1"/>
  <c r="J22" i="1"/>
  <c r="G25" i="1"/>
  <c r="D28" i="1"/>
  <c r="O27" i="1"/>
  <c r="K27" i="1"/>
  <c r="G27" i="1"/>
  <c r="N27" i="1"/>
  <c r="J27" i="1"/>
  <c r="F27" i="1"/>
  <c r="L27" i="1"/>
  <c r="F28" i="1"/>
  <c r="K28" i="1"/>
  <c r="H30" i="1"/>
  <c r="P30" i="1"/>
  <c r="K31" i="1"/>
  <c r="N33" i="1"/>
  <c r="J33" i="1"/>
  <c r="Q33" i="1"/>
  <c r="M33" i="1"/>
  <c r="I33" i="1"/>
  <c r="O33" i="1"/>
  <c r="D37" i="1"/>
  <c r="N37" i="1"/>
  <c r="R30" i="1"/>
  <c r="H24" i="1"/>
  <c r="L24" i="1"/>
  <c r="K36" i="1"/>
  <c r="O36" i="1"/>
  <c r="R22" i="1" l="1"/>
  <c r="R9" i="1"/>
  <c r="R25" i="1"/>
  <c r="R16" i="1"/>
  <c r="R31" i="1"/>
  <c r="R34" i="1"/>
  <c r="P9" i="1"/>
  <c r="D34" i="1"/>
  <c r="G9" i="1"/>
  <c r="D25" i="1"/>
  <c r="H9" i="1"/>
  <c r="L9" i="1"/>
  <c r="R19" i="1"/>
  <c r="R13" i="1"/>
  <c r="R37" i="1"/>
  <c r="N9" i="1"/>
</calcChain>
</file>

<file path=xl/sharedStrings.xml><?xml version="1.0" encoding="utf-8"?>
<sst xmlns="http://schemas.openxmlformats.org/spreadsheetml/2006/main" count="141" uniqueCount="38">
  <si>
    <t>労働災害原因要素の分析</t>
  </si>
  <si>
    <t>平成27年　陸上貨物運送業，港湾荷役業，林業</t>
    <phoneticPr fontId="2"/>
  </si>
  <si>
    <t>被災者の経験年月別・年齢階層別死傷者数(陸上貨物運送事業)</t>
  </si>
  <si>
    <t>第4表の1 被災者の経験年月別・年齢階層別死傷者数(陸上貨物運送事業) (平成27年，休業4日以上，単位：人)</t>
    <phoneticPr fontId="2"/>
  </si>
  <si>
    <t>被災者の
経験年月別</t>
    <rPh sb="0" eb="3">
      <t>ヒサイシャ</t>
    </rPh>
    <rPh sb="5" eb="7">
      <t>ケイケン</t>
    </rPh>
    <rPh sb="7" eb="9">
      <t>ネンゲツ</t>
    </rPh>
    <rPh sb="9" eb="10">
      <t>ベツ</t>
    </rPh>
    <phoneticPr fontId="2"/>
  </si>
  <si>
    <t>年齢階層別</t>
  </si>
  <si>
    <t>合計</t>
  </si>
  <si>
    <t>17歳以下</t>
  </si>
  <si>
    <t>18歳以上
20歳未満</t>
    <phoneticPr fontId="2"/>
  </si>
  <si>
    <t>20歳以上
25歳未満</t>
    <phoneticPr fontId="2"/>
  </si>
  <si>
    <t>25歳以上
30歳未満</t>
    <phoneticPr fontId="2"/>
  </si>
  <si>
    <t>30歳以上
35歳未満</t>
    <phoneticPr fontId="2"/>
  </si>
  <si>
    <t>35歳以上
40歳未満</t>
    <phoneticPr fontId="2"/>
  </si>
  <si>
    <t>40歳以上
45歳未満</t>
    <phoneticPr fontId="2"/>
  </si>
  <si>
    <t>45歳以上
50歳未満</t>
    <phoneticPr fontId="2"/>
  </si>
  <si>
    <t>50歳以上
55歳未満</t>
    <phoneticPr fontId="2"/>
  </si>
  <si>
    <t>55歳以上
60歳未満</t>
    <phoneticPr fontId="2"/>
  </si>
  <si>
    <t>60歳以上
65歳未満</t>
    <phoneticPr fontId="2"/>
  </si>
  <si>
    <t>65歳以上
70歳未満</t>
    <phoneticPr fontId="2"/>
  </si>
  <si>
    <t>70歳以上</t>
  </si>
  <si>
    <t>50歳
以上計</t>
    <phoneticPr fontId="2"/>
  </si>
  <si>
    <t>分類不能</t>
  </si>
  <si>
    <t>(100)</t>
    <phoneticPr fontId="2"/>
  </si>
  <si>
    <t>(-)</t>
    <phoneticPr fontId="2"/>
  </si>
  <si>
    <t>((100))</t>
    <phoneticPr fontId="2"/>
  </si>
  <si>
    <t>((-))</t>
    <phoneticPr fontId="2"/>
  </si>
  <si>
    <t>１カ月以下の者</t>
  </si>
  <si>
    <t>１カ月を超え
３カ月以下</t>
    <phoneticPr fontId="2"/>
  </si>
  <si>
    <t>３カ月を超え
６カ月以下</t>
    <phoneticPr fontId="2"/>
  </si>
  <si>
    <t>６カ月を超え
１年以下</t>
    <phoneticPr fontId="2"/>
  </si>
  <si>
    <t>１年を超え
２年以下</t>
    <phoneticPr fontId="2"/>
  </si>
  <si>
    <t>２年を超え
５年以下</t>
    <phoneticPr fontId="2"/>
  </si>
  <si>
    <t>５年を超え
１０年以下</t>
    <phoneticPr fontId="2"/>
  </si>
  <si>
    <t>１０年を超え
２０年以下</t>
    <phoneticPr fontId="2"/>
  </si>
  <si>
    <t>２０年を超える者</t>
  </si>
  <si>
    <t>(-)</t>
  </si>
  <si>
    <t>((-))</t>
  </si>
  <si>
    <t>( )数字は年齢階層別の割合(％)を、(( ))数字は経験年月別の割合(％)を示す。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</si>
</sst>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8FCB7"/>
        <bgColor indexed="64"/>
      </patternFill>
    </fill>
    <fill>
      <patternFill patternType="solid">
        <fgColor rgb="FF38AB86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top" textRotation="255" wrapText="1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3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7" fontId="1" fillId="2" borderId="15" xfId="0" applyNumberFormat="1" applyFont="1" applyFill="1" applyBorder="1" applyAlignment="1">
      <alignment horizontal="right"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177" fontId="3" fillId="2" borderId="15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/>
  </sheetViews>
  <sheetFormatPr defaultRowHeight="12" x14ac:dyDescent="0.15"/>
  <cols>
    <col min="1" max="1" width="2.625" style="2" customWidth="1"/>
    <col min="2" max="2" width="4.625" style="2" customWidth="1"/>
    <col min="3" max="3" width="10.625" style="2" customWidth="1"/>
    <col min="4" max="19" width="9.625" style="2" customWidth="1"/>
    <col min="20" max="16384" width="9" style="2"/>
  </cols>
  <sheetData>
    <row r="1" spans="1:19" x14ac:dyDescent="0.15">
      <c r="A1" s="1" t="s">
        <v>0</v>
      </c>
    </row>
    <row r="2" spans="1:19" x14ac:dyDescent="0.15">
      <c r="A2" s="1" t="s">
        <v>1</v>
      </c>
    </row>
    <row r="3" spans="1:19" x14ac:dyDescent="0.15">
      <c r="A3" s="1" t="s">
        <v>2</v>
      </c>
    </row>
    <row r="5" spans="1:19" ht="17.25" x14ac:dyDescent="0.15">
      <c r="B5" s="3" t="s">
        <v>3</v>
      </c>
    </row>
    <row r="6" spans="1:19" ht="12.75" thickBot="1" x14ac:dyDescent="0.2"/>
    <row r="7" spans="1:19" ht="63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9" t="s">
        <v>19</v>
      </c>
      <c r="R7" s="10" t="s">
        <v>20</v>
      </c>
      <c r="S7" s="9" t="s">
        <v>21</v>
      </c>
    </row>
    <row r="8" spans="1:19" ht="12.75" thickTop="1" x14ac:dyDescent="0.15">
      <c r="B8" s="44" t="s">
        <v>6</v>
      </c>
      <c r="C8" s="45"/>
      <c r="D8" s="11">
        <f>SUM(E8:Q8)+S8</f>
        <v>14301</v>
      </c>
      <c r="E8" s="12">
        <f>E11+E14+E17+E20+E23+E26+E29+E32+E35+E38</f>
        <v>9</v>
      </c>
      <c r="F8" s="12">
        <f>F11+F14+F17+F20+F23+F26+F29+F32+F35+F38</f>
        <v>48</v>
      </c>
      <c r="G8" s="12">
        <f t="shared" ref="G8:S8" si="0">G11+G14+G17+G20+G23+G26+G29+G32+G35+G38</f>
        <v>471</v>
      </c>
      <c r="H8" s="12">
        <f t="shared" si="0"/>
        <v>597</v>
      </c>
      <c r="I8" s="12">
        <f t="shared" si="0"/>
        <v>957</v>
      </c>
      <c r="J8" s="12">
        <f t="shared" si="0"/>
        <v>1410</v>
      </c>
      <c r="K8" s="12">
        <f t="shared" si="0"/>
        <v>2421</v>
      </c>
      <c r="L8" s="12">
        <f t="shared" si="0"/>
        <v>2364</v>
      </c>
      <c r="M8" s="12">
        <f t="shared" si="0"/>
        <v>2151</v>
      </c>
      <c r="N8" s="12">
        <f t="shared" si="0"/>
        <v>1653</v>
      </c>
      <c r="O8" s="12">
        <f t="shared" si="0"/>
        <v>1299</v>
      </c>
      <c r="P8" s="12">
        <f t="shared" si="0"/>
        <v>729</v>
      </c>
      <c r="Q8" s="13">
        <f t="shared" si="0"/>
        <v>192</v>
      </c>
      <c r="R8" s="14">
        <f>SUM(M8:Q8)</f>
        <v>6024</v>
      </c>
      <c r="S8" s="13">
        <f t="shared" si="0"/>
        <v>0</v>
      </c>
    </row>
    <row r="9" spans="1:19" x14ac:dyDescent="0.15">
      <c r="B9" s="46"/>
      <c r="C9" s="47"/>
      <c r="D9" s="15" t="s">
        <v>22</v>
      </c>
      <c r="E9" s="16">
        <f>E8/D8*100</f>
        <v>6.293266205160479E-2</v>
      </c>
      <c r="F9" s="16">
        <f>F8/D8*100</f>
        <v>0.33564086427522549</v>
      </c>
      <c r="G9" s="16">
        <f>G8/D8*100</f>
        <v>3.2934759807006504</v>
      </c>
      <c r="H9" s="16">
        <f>H8/D8*100</f>
        <v>4.1745332494231171</v>
      </c>
      <c r="I9" s="16">
        <f>I8/D8*100</f>
        <v>6.6918397314873088</v>
      </c>
      <c r="J9" s="16">
        <f>J8/D8*100</f>
        <v>9.8594503880847491</v>
      </c>
      <c r="K9" s="16">
        <f>K8/D8*100</f>
        <v>16.928886091881687</v>
      </c>
      <c r="L9" s="16">
        <f>L8/D8*100</f>
        <v>16.530312565554855</v>
      </c>
      <c r="M9" s="16">
        <f>M8/D8*100</f>
        <v>15.040906230333542</v>
      </c>
      <c r="N9" s="16">
        <f>N8/D8*100</f>
        <v>11.55863226347808</v>
      </c>
      <c r="O9" s="16">
        <f>O8/D8*100</f>
        <v>9.0832808894482913</v>
      </c>
      <c r="P9" s="16">
        <f>P8/D8*100</f>
        <v>5.0975456261799872</v>
      </c>
      <c r="Q9" s="17">
        <f>Q8/D8*100</f>
        <v>1.342563457100902</v>
      </c>
      <c r="R9" s="18">
        <f>R8/D8*100</f>
        <v>42.122928466540799</v>
      </c>
      <c r="S9" s="19" t="s">
        <v>23</v>
      </c>
    </row>
    <row r="10" spans="1:19" x14ac:dyDescent="0.15">
      <c r="B10" s="46"/>
      <c r="C10" s="47"/>
      <c r="D10" s="20" t="s">
        <v>24</v>
      </c>
      <c r="E10" s="21" t="s">
        <v>24</v>
      </c>
      <c r="F10" s="21" t="s">
        <v>24</v>
      </c>
      <c r="G10" s="21" t="s">
        <v>24</v>
      </c>
      <c r="H10" s="21" t="s">
        <v>24</v>
      </c>
      <c r="I10" s="21" t="s">
        <v>24</v>
      </c>
      <c r="J10" s="21" t="s">
        <v>24</v>
      </c>
      <c r="K10" s="21" t="s">
        <v>24</v>
      </c>
      <c r="L10" s="21" t="s">
        <v>24</v>
      </c>
      <c r="M10" s="21" t="s">
        <v>24</v>
      </c>
      <c r="N10" s="21" t="s">
        <v>24</v>
      </c>
      <c r="O10" s="21" t="s">
        <v>24</v>
      </c>
      <c r="P10" s="21" t="s">
        <v>24</v>
      </c>
      <c r="Q10" s="22" t="s">
        <v>24</v>
      </c>
      <c r="R10" s="23" t="s">
        <v>24</v>
      </c>
      <c r="S10" s="22" t="s">
        <v>25</v>
      </c>
    </row>
    <row r="11" spans="1:19" x14ac:dyDescent="0.15">
      <c r="B11" s="41" t="s">
        <v>26</v>
      </c>
      <c r="C11" s="40"/>
      <c r="D11" s="24">
        <f>SUM(E11:Q11)+S11</f>
        <v>843</v>
      </c>
      <c r="E11" s="25">
        <v>3</v>
      </c>
      <c r="F11" s="25">
        <v>12</v>
      </c>
      <c r="G11" s="25">
        <v>114</v>
      </c>
      <c r="H11" s="25">
        <v>60</v>
      </c>
      <c r="I11" s="25">
        <v>93</v>
      </c>
      <c r="J11" s="25">
        <v>90</v>
      </c>
      <c r="K11" s="25">
        <v>111</v>
      </c>
      <c r="L11" s="25">
        <v>114</v>
      </c>
      <c r="M11" s="25">
        <v>102</v>
      </c>
      <c r="N11" s="25">
        <v>81</v>
      </c>
      <c r="O11" s="25">
        <v>45</v>
      </c>
      <c r="P11" s="25">
        <v>9</v>
      </c>
      <c r="Q11" s="26">
        <v>9</v>
      </c>
      <c r="R11" s="27">
        <f>SUM(M11:Q11)</f>
        <v>246</v>
      </c>
      <c r="S11" s="26">
        <v>0</v>
      </c>
    </row>
    <row r="12" spans="1:19" x14ac:dyDescent="0.15">
      <c r="B12" s="41"/>
      <c r="C12" s="40"/>
      <c r="D12" s="15" t="s">
        <v>22</v>
      </c>
      <c r="E12" s="16">
        <f>E11/D11*100</f>
        <v>0.35587188612099641</v>
      </c>
      <c r="F12" s="16">
        <f>F11/D11*100</f>
        <v>1.4234875444839856</v>
      </c>
      <c r="G12" s="16">
        <f>G11/D11*100</f>
        <v>13.523131672597867</v>
      </c>
      <c r="H12" s="16">
        <f>H11/D11*100</f>
        <v>7.1174377224199299</v>
      </c>
      <c r="I12" s="16">
        <f>I11/D11*100</f>
        <v>11.032028469750891</v>
      </c>
      <c r="J12" s="16">
        <f>J11/D11*100</f>
        <v>10.676156583629894</v>
      </c>
      <c r="K12" s="16">
        <f>K11/D11*100</f>
        <v>13.167259786476867</v>
      </c>
      <c r="L12" s="16">
        <f>L11/D11*100</f>
        <v>13.523131672597867</v>
      </c>
      <c r="M12" s="16">
        <f>M11/D11*100</f>
        <v>12.099644128113878</v>
      </c>
      <c r="N12" s="16">
        <f>N11/D11*100</f>
        <v>9.6085409252669027</v>
      </c>
      <c r="O12" s="16">
        <f>O11/D11*100</f>
        <v>5.3380782918149468</v>
      </c>
      <c r="P12" s="16">
        <f>P11/D11*100</f>
        <v>1.0676156583629894</v>
      </c>
      <c r="Q12" s="17">
        <f>Q11/D11*100</f>
        <v>1.0676156583629894</v>
      </c>
      <c r="R12" s="18">
        <f>R11/D11*100</f>
        <v>29.181494661921707</v>
      </c>
      <c r="S12" s="19" t="s">
        <v>23</v>
      </c>
    </row>
    <row r="13" spans="1:19" x14ac:dyDescent="0.15">
      <c r="B13" s="41"/>
      <c r="C13" s="40"/>
      <c r="D13" s="28">
        <f>D11/D8*100</f>
        <v>5.894692678833648</v>
      </c>
      <c r="E13" s="29">
        <f t="shared" ref="E13:R13" si="1">E11/E8*100</f>
        <v>33.333333333333329</v>
      </c>
      <c r="F13" s="29">
        <f t="shared" si="1"/>
        <v>25</v>
      </c>
      <c r="G13" s="29">
        <f t="shared" si="1"/>
        <v>24.203821656050955</v>
      </c>
      <c r="H13" s="29">
        <f t="shared" si="1"/>
        <v>10.050251256281408</v>
      </c>
      <c r="I13" s="29">
        <f t="shared" si="1"/>
        <v>9.7178683385579934</v>
      </c>
      <c r="J13" s="29">
        <f t="shared" si="1"/>
        <v>6.3829787234042552</v>
      </c>
      <c r="K13" s="29">
        <f t="shared" si="1"/>
        <v>4.5848822800495661</v>
      </c>
      <c r="L13" s="29">
        <f t="shared" si="1"/>
        <v>4.8223350253807107</v>
      </c>
      <c r="M13" s="29">
        <f t="shared" si="1"/>
        <v>4.7419804741980469</v>
      </c>
      <c r="N13" s="29">
        <f t="shared" si="1"/>
        <v>4.900181488203267</v>
      </c>
      <c r="O13" s="29">
        <f t="shared" si="1"/>
        <v>3.4642032332563506</v>
      </c>
      <c r="P13" s="29">
        <f t="shared" si="1"/>
        <v>1.2345679012345678</v>
      </c>
      <c r="Q13" s="30">
        <f t="shared" si="1"/>
        <v>4.6875</v>
      </c>
      <c r="R13" s="31">
        <f t="shared" si="1"/>
        <v>4.0836653386454183</v>
      </c>
      <c r="S13" s="22" t="s">
        <v>25</v>
      </c>
    </row>
    <row r="14" spans="1:19" x14ac:dyDescent="0.15">
      <c r="B14" s="39" t="s">
        <v>27</v>
      </c>
      <c r="C14" s="40"/>
      <c r="D14" s="24">
        <f>SUM(E14:Q14)+S14</f>
        <v>591</v>
      </c>
      <c r="E14" s="25">
        <v>0</v>
      </c>
      <c r="F14" s="25">
        <v>12</v>
      </c>
      <c r="G14" s="25">
        <v>42</v>
      </c>
      <c r="H14" s="25">
        <v>36</v>
      </c>
      <c r="I14" s="25">
        <v>78</v>
      </c>
      <c r="J14" s="25">
        <v>75</v>
      </c>
      <c r="K14" s="25">
        <v>108</v>
      </c>
      <c r="L14" s="25">
        <v>111</v>
      </c>
      <c r="M14" s="25">
        <v>54</v>
      </c>
      <c r="N14" s="25">
        <v>39</v>
      </c>
      <c r="O14" s="25">
        <v>21</v>
      </c>
      <c r="P14" s="25">
        <v>12</v>
      </c>
      <c r="Q14" s="26">
        <v>3</v>
      </c>
      <c r="R14" s="27">
        <f>SUM(M14:Q14)</f>
        <v>129</v>
      </c>
      <c r="S14" s="26">
        <v>0</v>
      </c>
    </row>
    <row r="15" spans="1:19" x14ac:dyDescent="0.15">
      <c r="B15" s="41"/>
      <c r="C15" s="40"/>
      <c r="D15" s="15" t="s">
        <v>22</v>
      </c>
      <c r="E15" s="32" t="s">
        <v>23</v>
      </c>
      <c r="F15" s="16">
        <f>F14/D14*100</f>
        <v>2.030456852791878</v>
      </c>
      <c r="G15" s="16">
        <f>G14/D14*100</f>
        <v>7.1065989847715745</v>
      </c>
      <c r="H15" s="16">
        <f>H14/D14*100</f>
        <v>6.091370558375635</v>
      </c>
      <c r="I15" s="16">
        <f>I14/D14*100</f>
        <v>13.197969543147209</v>
      </c>
      <c r="J15" s="16">
        <f>J14/D14*100</f>
        <v>12.690355329949238</v>
      </c>
      <c r="K15" s="16">
        <f>K14/D14*100</f>
        <v>18.274111675126903</v>
      </c>
      <c r="L15" s="16">
        <f>L14/D14*100</f>
        <v>18.781725888324875</v>
      </c>
      <c r="M15" s="16">
        <f>M14/D14*100</f>
        <v>9.1370558375634516</v>
      </c>
      <c r="N15" s="16">
        <f>N14/D14*100</f>
        <v>6.5989847715736047</v>
      </c>
      <c r="O15" s="16">
        <f>O14/D14*100</f>
        <v>3.5532994923857872</v>
      </c>
      <c r="P15" s="16">
        <f>P14/D14*100</f>
        <v>2.030456852791878</v>
      </c>
      <c r="Q15" s="17">
        <f>Q14/D14*100</f>
        <v>0.50761421319796951</v>
      </c>
      <c r="R15" s="18">
        <f>R14/D14*100</f>
        <v>21.82741116751269</v>
      </c>
      <c r="S15" s="19" t="s">
        <v>23</v>
      </c>
    </row>
    <row r="16" spans="1:19" x14ac:dyDescent="0.15">
      <c r="B16" s="41"/>
      <c r="C16" s="40"/>
      <c r="D16" s="28">
        <f>D14/D8*100</f>
        <v>4.1325781413887137</v>
      </c>
      <c r="E16" s="33" t="s">
        <v>25</v>
      </c>
      <c r="F16" s="29">
        <f t="shared" ref="F16:R16" si="2">F14/F8*100</f>
        <v>25</v>
      </c>
      <c r="G16" s="29">
        <f t="shared" si="2"/>
        <v>8.9171974522292992</v>
      </c>
      <c r="H16" s="29">
        <f t="shared" si="2"/>
        <v>6.0301507537688437</v>
      </c>
      <c r="I16" s="29">
        <f t="shared" si="2"/>
        <v>8.1504702194357357</v>
      </c>
      <c r="J16" s="29">
        <f t="shared" si="2"/>
        <v>5.3191489361702127</v>
      </c>
      <c r="K16" s="29">
        <f t="shared" si="2"/>
        <v>4.4609665427509295</v>
      </c>
      <c r="L16" s="29">
        <f t="shared" si="2"/>
        <v>4.6954314720812187</v>
      </c>
      <c r="M16" s="29">
        <f t="shared" si="2"/>
        <v>2.510460251046025</v>
      </c>
      <c r="N16" s="29">
        <f t="shared" si="2"/>
        <v>2.3593466424682399</v>
      </c>
      <c r="O16" s="29">
        <f t="shared" si="2"/>
        <v>1.6166281755196306</v>
      </c>
      <c r="P16" s="29">
        <f t="shared" si="2"/>
        <v>1.6460905349794239</v>
      </c>
      <c r="Q16" s="30">
        <f t="shared" si="2"/>
        <v>1.5625</v>
      </c>
      <c r="R16" s="31">
        <f t="shared" si="2"/>
        <v>2.141434262948207</v>
      </c>
      <c r="S16" s="22" t="s">
        <v>25</v>
      </c>
    </row>
    <row r="17" spans="2:19" x14ac:dyDescent="0.15">
      <c r="B17" s="39" t="s">
        <v>28</v>
      </c>
      <c r="C17" s="40"/>
      <c r="D17" s="24">
        <f>SUM(E17:Q17)+S17</f>
        <v>690</v>
      </c>
      <c r="E17" s="25">
        <v>0</v>
      </c>
      <c r="F17" s="25">
        <v>0</v>
      </c>
      <c r="G17" s="25">
        <v>57</v>
      </c>
      <c r="H17" s="25">
        <v>54</v>
      </c>
      <c r="I17" s="25">
        <v>66</v>
      </c>
      <c r="J17" s="25">
        <v>84</v>
      </c>
      <c r="K17" s="25">
        <v>171</v>
      </c>
      <c r="L17" s="25">
        <v>99</v>
      </c>
      <c r="M17" s="25">
        <v>78</v>
      </c>
      <c r="N17" s="25">
        <v>39</v>
      </c>
      <c r="O17" s="25">
        <v>21</v>
      </c>
      <c r="P17" s="25">
        <v>12</v>
      </c>
      <c r="Q17" s="26">
        <v>9</v>
      </c>
      <c r="R17" s="27">
        <f>SUM(M17:Q17)</f>
        <v>159</v>
      </c>
      <c r="S17" s="26">
        <v>0</v>
      </c>
    </row>
    <row r="18" spans="2:19" x14ac:dyDescent="0.15">
      <c r="B18" s="41"/>
      <c r="C18" s="40"/>
      <c r="D18" s="15" t="s">
        <v>22</v>
      </c>
      <c r="E18" s="32" t="s">
        <v>23</v>
      </c>
      <c r="F18" s="32" t="s">
        <v>23</v>
      </c>
      <c r="G18" s="16">
        <f>G17/D17*100</f>
        <v>8.2608695652173907</v>
      </c>
      <c r="H18" s="16">
        <f>H17/D17*100</f>
        <v>7.8260869565217401</v>
      </c>
      <c r="I18" s="16">
        <f>I17/D17*100</f>
        <v>9.5652173913043477</v>
      </c>
      <c r="J18" s="16">
        <f>J17/D17*100</f>
        <v>12.173913043478262</v>
      </c>
      <c r="K18" s="16">
        <f>K17/D17*100</f>
        <v>24.782608695652176</v>
      </c>
      <c r="L18" s="16">
        <f>L17/D17*100</f>
        <v>14.347826086956522</v>
      </c>
      <c r="M18" s="16">
        <f>M17/D17*100</f>
        <v>11.304347826086957</v>
      </c>
      <c r="N18" s="16">
        <f>N17/D17*100</f>
        <v>5.6521739130434785</v>
      </c>
      <c r="O18" s="16">
        <f>O17/D17*100</f>
        <v>3.0434782608695654</v>
      </c>
      <c r="P18" s="16">
        <f>P17/D17*100</f>
        <v>1.7391304347826086</v>
      </c>
      <c r="Q18" s="17">
        <f>Q17/D17*100</f>
        <v>1.3043478260869565</v>
      </c>
      <c r="R18" s="18">
        <f>R17/D17*100</f>
        <v>23.043478260869566</v>
      </c>
      <c r="S18" s="19" t="s">
        <v>23</v>
      </c>
    </row>
    <row r="19" spans="2:19" x14ac:dyDescent="0.15">
      <c r="B19" s="41"/>
      <c r="C19" s="40"/>
      <c r="D19" s="28">
        <f>D17/D8*100</f>
        <v>4.8248374239563665</v>
      </c>
      <c r="E19" s="33" t="s">
        <v>25</v>
      </c>
      <c r="F19" s="33" t="s">
        <v>25</v>
      </c>
      <c r="G19" s="29">
        <f t="shared" ref="G19:R19" si="3">G17/G8*100</f>
        <v>12.101910828025478</v>
      </c>
      <c r="H19" s="29">
        <f t="shared" si="3"/>
        <v>9.0452261306532673</v>
      </c>
      <c r="I19" s="29">
        <f t="shared" si="3"/>
        <v>6.8965517241379306</v>
      </c>
      <c r="J19" s="29">
        <f t="shared" si="3"/>
        <v>5.9574468085106389</v>
      </c>
      <c r="K19" s="29">
        <f t="shared" si="3"/>
        <v>7.0631970260223049</v>
      </c>
      <c r="L19" s="29">
        <f t="shared" si="3"/>
        <v>4.187817258883249</v>
      </c>
      <c r="M19" s="29">
        <f t="shared" si="3"/>
        <v>3.626220362622036</v>
      </c>
      <c r="N19" s="29">
        <f t="shared" si="3"/>
        <v>2.3593466424682399</v>
      </c>
      <c r="O19" s="29">
        <f t="shared" si="3"/>
        <v>1.6166281755196306</v>
      </c>
      <c r="P19" s="29">
        <f t="shared" si="3"/>
        <v>1.6460905349794239</v>
      </c>
      <c r="Q19" s="30">
        <f t="shared" si="3"/>
        <v>4.6875</v>
      </c>
      <c r="R19" s="31">
        <f t="shared" si="3"/>
        <v>2.6394422310756971</v>
      </c>
      <c r="S19" s="22" t="s">
        <v>25</v>
      </c>
    </row>
    <row r="20" spans="2:19" x14ac:dyDescent="0.15">
      <c r="B20" s="39" t="s">
        <v>29</v>
      </c>
      <c r="C20" s="40"/>
      <c r="D20" s="24">
        <f>SUM(E20:Q20)+S20</f>
        <v>1878</v>
      </c>
      <c r="E20" s="25">
        <v>6</v>
      </c>
      <c r="F20" s="25">
        <v>15</v>
      </c>
      <c r="G20" s="25">
        <v>156</v>
      </c>
      <c r="H20" s="25">
        <v>138</v>
      </c>
      <c r="I20" s="25">
        <v>165</v>
      </c>
      <c r="J20" s="25">
        <v>210</v>
      </c>
      <c r="K20" s="25">
        <v>357</v>
      </c>
      <c r="L20" s="25">
        <v>312</v>
      </c>
      <c r="M20" s="25">
        <v>234</v>
      </c>
      <c r="N20" s="25">
        <v>132</v>
      </c>
      <c r="O20" s="25">
        <v>93</v>
      </c>
      <c r="P20" s="25">
        <v>45</v>
      </c>
      <c r="Q20" s="26">
        <v>15</v>
      </c>
      <c r="R20" s="27">
        <f>SUM(M20:Q20)</f>
        <v>519</v>
      </c>
      <c r="S20" s="26">
        <v>0</v>
      </c>
    </row>
    <row r="21" spans="2:19" x14ac:dyDescent="0.15">
      <c r="B21" s="41"/>
      <c r="C21" s="40"/>
      <c r="D21" s="15" t="s">
        <v>22</v>
      </c>
      <c r="E21" s="16">
        <f>E20/D20*100</f>
        <v>0.31948881789137379</v>
      </c>
      <c r="F21" s="16">
        <f>F20/D20*100</f>
        <v>0.79872204472843444</v>
      </c>
      <c r="G21" s="16">
        <f>G20/D20*100</f>
        <v>8.3067092651757193</v>
      </c>
      <c r="H21" s="16">
        <f>H20/D20*100</f>
        <v>7.3482428115015974</v>
      </c>
      <c r="I21" s="16">
        <f>I20/D20*100</f>
        <v>8.7859424920127793</v>
      </c>
      <c r="J21" s="16">
        <f>J20/D20*100</f>
        <v>11.182108626198083</v>
      </c>
      <c r="K21" s="16">
        <f>K20/D20*100</f>
        <v>19.009584664536742</v>
      </c>
      <c r="L21" s="16">
        <f>L20/D20*100</f>
        <v>16.613418530351439</v>
      </c>
      <c r="M21" s="16">
        <f>M20/D20*100</f>
        <v>12.460063897763577</v>
      </c>
      <c r="N21" s="16">
        <f>N20/D20*100</f>
        <v>7.0287539936102235</v>
      </c>
      <c r="O21" s="16">
        <f>O20/D20*100</f>
        <v>4.9520766773162936</v>
      </c>
      <c r="P21" s="16">
        <f>P20/D20*100</f>
        <v>2.3961661341853033</v>
      </c>
      <c r="Q21" s="17">
        <f>Q20/D20*100</f>
        <v>0.79872204472843444</v>
      </c>
      <c r="R21" s="18">
        <f>R20/D20*100</f>
        <v>27.635782747603834</v>
      </c>
      <c r="S21" s="19" t="s">
        <v>23</v>
      </c>
    </row>
    <row r="22" spans="2:19" x14ac:dyDescent="0.15">
      <c r="B22" s="41"/>
      <c r="C22" s="40"/>
      <c r="D22" s="28">
        <f>D20/D8*100</f>
        <v>13.131948814768199</v>
      </c>
      <c r="E22" s="29">
        <f t="shared" ref="E22:R22" si="4">E20/E8*100</f>
        <v>66.666666666666657</v>
      </c>
      <c r="F22" s="29">
        <f t="shared" si="4"/>
        <v>31.25</v>
      </c>
      <c r="G22" s="29">
        <f t="shared" si="4"/>
        <v>33.121019108280251</v>
      </c>
      <c r="H22" s="29">
        <f t="shared" si="4"/>
        <v>23.115577889447238</v>
      </c>
      <c r="I22" s="29">
        <f t="shared" si="4"/>
        <v>17.241379310344829</v>
      </c>
      <c r="J22" s="29">
        <f t="shared" si="4"/>
        <v>14.893617021276595</v>
      </c>
      <c r="K22" s="29">
        <f t="shared" si="4"/>
        <v>14.745972738537795</v>
      </c>
      <c r="L22" s="29">
        <f t="shared" si="4"/>
        <v>13.197969543147209</v>
      </c>
      <c r="M22" s="29">
        <f t="shared" si="4"/>
        <v>10.87866108786611</v>
      </c>
      <c r="N22" s="29">
        <f t="shared" si="4"/>
        <v>7.9854809437386569</v>
      </c>
      <c r="O22" s="29">
        <f t="shared" si="4"/>
        <v>7.1593533487297929</v>
      </c>
      <c r="P22" s="29">
        <f t="shared" si="4"/>
        <v>6.1728395061728394</v>
      </c>
      <c r="Q22" s="30">
        <f t="shared" si="4"/>
        <v>7.8125</v>
      </c>
      <c r="R22" s="31">
        <f t="shared" si="4"/>
        <v>8.6155378486055785</v>
      </c>
      <c r="S22" s="22" t="s">
        <v>25</v>
      </c>
    </row>
    <row r="23" spans="2:19" x14ac:dyDescent="0.15">
      <c r="B23" s="39" t="s">
        <v>30</v>
      </c>
      <c r="C23" s="40"/>
      <c r="D23" s="24">
        <f>SUM(E23:Q23)+S23</f>
        <v>1386</v>
      </c>
      <c r="E23" s="25">
        <v>0</v>
      </c>
      <c r="F23" s="25">
        <v>6</v>
      </c>
      <c r="G23" s="25">
        <v>54</v>
      </c>
      <c r="H23" s="25">
        <v>138</v>
      </c>
      <c r="I23" s="25">
        <v>93</v>
      </c>
      <c r="J23" s="25">
        <v>165</v>
      </c>
      <c r="K23" s="25">
        <v>252</v>
      </c>
      <c r="L23" s="25">
        <v>210</v>
      </c>
      <c r="M23" s="25">
        <v>165</v>
      </c>
      <c r="N23" s="25">
        <v>138</v>
      </c>
      <c r="O23" s="25">
        <v>114</v>
      </c>
      <c r="P23" s="25">
        <v>42</v>
      </c>
      <c r="Q23" s="26">
        <v>9</v>
      </c>
      <c r="R23" s="27">
        <f>SUM(M23:Q23)</f>
        <v>468</v>
      </c>
      <c r="S23" s="26">
        <v>0</v>
      </c>
    </row>
    <row r="24" spans="2:19" x14ac:dyDescent="0.15">
      <c r="B24" s="41"/>
      <c r="C24" s="40"/>
      <c r="D24" s="15" t="s">
        <v>22</v>
      </c>
      <c r="E24" s="32" t="s">
        <v>23</v>
      </c>
      <c r="F24" s="16">
        <f>F23/D23*100</f>
        <v>0.4329004329004329</v>
      </c>
      <c r="G24" s="16">
        <f>G23/D23*100</f>
        <v>3.8961038961038961</v>
      </c>
      <c r="H24" s="16">
        <f>H23/D23*100</f>
        <v>9.9567099567099575</v>
      </c>
      <c r="I24" s="16">
        <f>I23/D23*100</f>
        <v>6.7099567099567103</v>
      </c>
      <c r="J24" s="16">
        <f>J23/D23*100</f>
        <v>11.904761904761903</v>
      </c>
      <c r="K24" s="16">
        <f>K23/D23*100</f>
        <v>18.181818181818183</v>
      </c>
      <c r="L24" s="16">
        <f>L23/D23*100</f>
        <v>15.151515151515152</v>
      </c>
      <c r="M24" s="16">
        <f>M23/D23*100</f>
        <v>11.904761904761903</v>
      </c>
      <c r="N24" s="16">
        <f>N23/D23*100</f>
        <v>9.9567099567099575</v>
      </c>
      <c r="O24" s="16">
        <f>O23/D23*100</f>
        <v>8.2251082251082259</v>
      </c>
      <c r="P24" s="16">
        <f>P23/D23*100</f>
        <v>3.0303030303030303</v>
      </c>
      <c r="Q24" s="17">
        <f>Q23/D23*100</f>
        <v>0.64935064935064934</v>
      </c>
      <c r="R24" s="18">
        <f>R23/D23*100</f>
        <v>33.766233766233768</v>
      </c>
      <c r="S24" s="19" t="s">
        <v>23</v>
      </c>
    </row>
    <row r="25" spans="2:19" x14ac:dyDescent="0.15">
      <c r="B25" s="41"/>
      <c r="C25" s="40"/>
      <c r="D25" s="28">
        <f>D23/D8*100</f>
        <v>9.6916299559471373</v>
      </c>
      <c r="E25" s="33" t="s">
        <v>25</v>
      </c>
      <c r="F25" s="29">
        <f t="shared" ref="F25:R25" si="5">F23/F8*100</f>
        <v>12.5</v>
      </c>
      <c r="G25" s="29">
        <f t="shared" si="5"/>
        <v>11.464968152866243</v>
      </c>
      <c r="H25" s="29">
        <f t="shared" si="5"/>
        <v>23.115577889447238</v>
      </c>
      <c r="I25" s="29">
        <f t="shared" si="5"/>
        <v>9.7178683385579934</v>
      </c>
      <c r="J25" s="29">
        <f t="shared" si="5"/>
        <v>11.702127659574469</v>
      </c>
      <c r="K25" s="29">
        <f t="shared" si="5"/>
        <v>10.408921933085502</v>
      </c>
      <c r="L25" s="29">
        <f t="shared" si="5"/>
        <v>8.8832487309644677</v>
      </c>
      <c r="M25" s="29">
        <f t="shared" si="5"/>
        <v>7.670850767085077</v>
      </c>
      <c r="N25" s="29">
        <f t="shared" si="5"/>
        <v>8.3484573502722323</v>
      </c>
      <c r="O25" s="29">
        <f t="shared" si="5"/>
        <v>8.7759815242494223</v>
      </c>
      <c r="P25" s="29">
        <f t="shared" si="5"/>
        <v>5.761316872427984</v>
      </c>
      <c r="Q25" s="30">
        <f t="shared" si="5"/>
        <v>4.6875</v>
      </c>
      <c r="R25" s="31">
        <f t="shared" si="5"/>
        <v>7.7689243027888448</v>
      </c>
      <c r="S25" s="22" t="s">
        <v>25</v>
      </c>
    </row>
    <row r="26" spans="2:19" x14ac:dyDescent="0.15">
      <c r="B26" s="39" t="s">
        <v>31</v>
      </c>
      <c r="C26" s="40"/>
      <c r="D26" s="24">
        <f>SUM(E26:Q26)+S26</f>
        <v>2004</v>
      </c>
      <c r="E26" s="25">
        <v>0</v>
      </c>
      <c r="F26" s="25">
        <v>3</v>
      </c>
      <c r="G26" s="25">
        <v>45</v>
      </c>
      <c r="H26" s="25">
        <v>135</v>
      </c>
      <c r="I26" s="25">
        <v>174</v>
      </c>
      <c r="J26" s="25">
        <v>288</v>
      </c>
      <c r="K26" s="25">
        <v>345</v>
      </c>
      <c r="L26" s="25">
        <v>357</v>
      </c>
      <c r="M26" s="25">
        <v>249</v>
      </c>
      <c r="N26" s="25">
        <v>192</v>
      </c>
      <c r="O26" s="25">
        <v>126</v>
      </c>
      <c r="P26" s="25">
        <v>72</v>
      </c>
      <c r="Q26" s="26">
        <v>18</v>
      </c>
      <c r="R26" s="27">
        <f>SUM(M26:Q26)</f>
        <v>657</v>
      </c>
      <c r="S26" s="26">
        <v>0</v>
      </c>
    </row>
    <row r="27" spans="2:19" x14ac:dyDescent="0.15">
      <c r="B27" s="41"/>
      <c r="C27" s="40"/>
      <c r="D27" s="15" t="s">
        <v>22</v>
      </c>
      <c r="E27" s="32" t="s">
        <v>23</v>
      </c>
      <c r="F27" s="16">
        <f>F26/D26*100</f>
        <v>0.14970059880239522</v>
      </c>
      <c r="G27" s="16">
        <f>G26/D26*100</f>
        <v>2.2455089820359282</v>
      </c>
      <c r="H27" s="16">
        <f>H26/D26*100</f>
        <v>6.7365269461077846</v>
      </c>
      <c r="I27" s="16">
        <f>I26/D26*100</f>
        <v>8.682634730538922</v>
      </c>
      <c r="J27" s="16">
        <f>J26/D26*100</f>
        <v>14.37125748502994</v>
      </c>
      <c r="K27" s="16">
        <f>K26/D26*100</f>
        <v>17.21556886227545</v>
      </c>
      <c r="L27" s="16">
        <f>L26/D26*100</f>
        <v>17.814371257485028</v>
      </c>
      <c r="M27" s="16">
        <f>M26/D26*100</f>
        <v>12.425149700598801</v>
      </c>
      <c r="N27" s="16">
        <f>N26/D26*100</f>
        <v>9.5808383233532943</v>
      </c>
      <c r="O27" s="16">
        <f>O26/D26*100</f>
        <v>6.2874251497005984</v>
      </c>
      <c r="P27" s="16">
        <f>P26/D26*100</f>
        <v>3.5928143712574849</v>
      </c>
      <c r="Q27" s="17">
        <f>Q26/D26*100</f>
        <v>0.89820359281437123</v>
      </c>
      <c r="R27" s="18">
        <f>R26/D26*100</f>
        <v>32.784431137724553</v>
      </c>
      <c r="S27" s="19" t="s">
        <v>23</v>
      </c>
    </row>
    <row r="28" spans="2:19" x14ac:dyDescent="0.15">
      <c r="B28" s="41"/>
      <c r="C28" s="40"/>
      <c r="D28" s="28">
        <f>D26/D8*100</f>
        <v>14.013006083490664</v>
      </c>
      <c r="E28" s="33" t="s">
        <v>25</v>
      </c>
      <c r="F28" s="29">
        <f t="shared" ref="F28:R28" si="6">F26/F8*100</f>
        <v>6.25</v>
      </c>
      <c r="G28" s="29">
        <f t="shared" si="6"/>
        <v>9.5541401273885356</v>
      </c>
      <c r="H28" s="29">
        <f t="shared" si="6"/>
        <v>22.613065326633166</v>
      </c>
      <c r="I28" s="29">
        <f t="shared" si="6"/>
        <v>18.181818181818183</v>
      </c>
      <c r="J28" s="29">
        <f t="shared" si="6"/>
        <v>20.425531914893615</v>
      </c>
      <c r="K28" s="29">
        <f t="shared" si="6"/>
        <v>14.250309789343246</v>
      </c>
      <c r="L28" s="29">
        <f t="shared" si="6"/>
        <v>15.101522842639595</v>
      </c>
      <c r="M28" s="29">
        <f t="shared" si="6"/>
        <v>11.576011157601116</v>
      </c>
      <c r="N28" s="29">
        <f t="shared" si="6"/>
        <v>11.61524500907441</v>
      </c>
      <c r="O28" s="29">
        <f t="shared" si="6"/>
        <v>9.6997690531177838</v>
      </c>
      <c r="P28" s="29">
        <f t="shared" si="6"/>
        <v>9.8765432098765427</v>
      </c>
      <c r="Q28" s="30">
        <f t="shared" si="6"/>
        <v>9.375</v>
      </c>
      <c r="R28" s="31">
        <f t="shared" si="6"/>
        <v>10.906374501992032</v>
      </c>
      <c r="S28" s="22" t="s">
        <v>25</v>
      </c>
    </row>
    <row r="29" spans="2:19" x14ac:dyDescent="0.15">
      <c r="B29" s="39" t="s">
        <v>32</v>
      </c>
      <c r="C29" s="40"/>
      <c r="D29" s="24">
        <f>SUM(E29:Q29)+S29</f>
        <v>2580</v>
      </c>
      <c r="E29" s="25">
        <v>0</v>
      </c>
      <c r="F29" s="25">
        <v>0</v>
      </c>
      <c r="G29" s="25">
        <v>3</v>
      </c>
      <c r="H29" s="25">
        <v>36</v>
      </c>
      <c r="I29" s="25">
        <v>234</v>
      </c>
      <c r="J29" s="25">
        <v>306</v>
      </c>
      <c r="K29" s="25">
        <v>495</v>
      </c>
      <c r="L29" s="25">
        <v>408</v>
      </c>
      <c r="M29" s="25">
        <v>432</v>
      </c>
      <c r="N29" s="25">
        <v>252</v>
      </c>
      <c r="O29" s="25">
        <v>240</v>
      </c>
      <c r="P29" s="25">
        <v>135</v>
      </c>
      <c r="Q29" s="26">
        <v>39</v>
      </c>
      <c r="R29" s="27">
        <f>SUM(M29:Q29)</f>
        <v>1098</v>
      </c>
      <c r="S29" s="26">
        <v>0</v>
      </c>
    </row>
    <row r="30" spans="2:19" x14ac:dyDescent="0.15">
      <c r="B30" s="41"/>
      <c r="C30" s="40"/>
      <c r="D30" s="15" t="s">
        <v>22</v>
      </c>
      <c r="E30" s="32" t="s">
        <v>23</v>
      </c>
      <c r="F30" s="32" t="s">
        <v>23</v>
      </c>
      <c r="G30" s="16">
        <f>G29/D29*100</f>
        <v>0.11627906976744186</v>
      </c>
      <c r="H30" s="16">
        <f>H29/D29*100</f>
        <v>1.3953488372093024</v>
      </c>
      <c r="I30" s="16">
        <f>I29/D29*100</f>
        <v>9.0697674418604652</v>
      </c>
      <c r="J30" s="16">
        <f>J29/D29*100</f>
        <v>11.86046511627907</v>
      </c>
      <c r="K30" s="16">
        <f>K29/D29*100</f>
        <v>19.186046511627907</v>
      </c>
      <c r="L30" s="16">
        <f>L29/D29*100</f>
        <v>15.813953488372093</v>
      </c>
      <c r="M30" s="16">
        <f>M29/D29*100</f>
        <v>16.744186046511629</v>
      </c>
      <c r="N30" s="16">
        <f>N29/D29*100</f>
        <v>9.7674418604651159</v>
      </c>
      <c r="O30" s="16">
        <f>O29/D29*100</f>
        <v>9.3023255813953494</v>
      </c>
      <c r="P30" s="16">
        <f>P29/D29*100</f>
        <v>5.2325581395348841</v>
      </c>
      <c r="Q30" s="17">
        <f>Q29/D29*100</f>
        <v>1.5116279069767442</v>
      </c>
      <c r="R30" s="18">
        <f>R29/D29*100</f>
        <v>42.558139534883722</v>
      </c>
      <c r="S30" s="19" t="s">
        <v>23</v>
      </c>
    </row>
    <row r="31" spans="2:19" x14ac:dyDescent="0.15">
      <c r="B31" s="41"/>
      <c r="C31" s="40"/>
      <c r="D31" s="28">
        <f>D29/D8*100</f>
        <v>18.04069645479337</v>
      </c>
      <c r="E31" s="33" t="s">
        <v>25</v>
      </c>
      <c r="F31" s="33" t="s">
        <v>25</v>
      </c>
      <c r="G31" s="29">
        <f t="shared" ref="G31:R31" si="7">G29/G8*100</f>
        <v>0.63694267515923575</v>
      </c>
      <c r="H31" s="29">
        <f t="shared" si="7"/>
        <v>6.0301507537688437</v>
      </c>
      <c r="I31" s="29">
        <f t="shared" si="7"/>
        <v>24.451410658307211</v>
      </c>
      <c r="J31" s="29">
        <f t="shared" si="7"/>
        <v>21.702127659574469</v>
      </c>
      <c r="K31" s="29">
        <f t="shared" si="7"/>
        <v>20.446096654275092</v>
      </c>
      <c r="L31" s="29">
        <f t="shared" si="7"/>
        <v>17.258883248730964</v>
      </c>
      <c r="M31" s="29">
        <f t="shared" si="7"/>
        <v>20.0836820083682</v>
      </c>
      <c r="N31" s="29">
        <f t="shared" si="7"/>
        <v>15.245009074410163</v>
      </c>
      <c r="O31" s="29">
        <f t="shared" si="7"/>
        <v>18.475750577367204</v>
      </c>
      <c r="P31" s="29">
        <f t="shared" si="7"/>
        <v>18.518518518518519</v>
      </c>
      <c r="Q31" s="30">
        <f t="shared" si="7"/>
        <v>20.3125</v>
      </c>
      <c r="R31" s="31">
        <f t="shared" si="7"/>
        <v>18.227091633466134</v>
      </c>
      <c r="S31" s="22" t="s">
        <v>25</v>
      </c>
    </row>
    <row r="32" spans="2:19" x14ac:dyDescent="0.15">
      <c r="B32" s="39" t="s">
        <v>33</v>
      </c>
      <c r="C32" s="40"/>
      <c r="D32" s="24">
        <f>SUM(E32:Q32)+S32</f>
        <v>2445</v>
      </c>
      <c r="E32" s="25">
        <v>0</v>
      </c>
      <c r="F32" s="25">
        <v>0</v>
      </c>
      <c r="G32" s="25">
        <v>0</v>
      </c>
      <c r="H32" s="25">
        <v>0</v>
      </c>
      <c r="I32" s="25">
        <v>51</v>
      </c>
      <c r="J32" s="25">
        <v>186</v>
      </c>
      <c r="K32" s="25">
        <v>486</v>
      </c>
      <c r="L32" s="25">
        <v>510</v>
      </c>
      <c r="M32" s="25">
        <v>462</v>
      </c>
      <c r="N32" s="25">
        <v>348</v>
      </c>
      <c r="O32" s="25">
        <v>234</v>
      </c>
      <c r="P32" s="25">
        <v>132</v>
      </c>
      <c r="Q32" s="26">
        <v>36</v>
      </c>
      <c r="R32" s="27">
        <f>SUM(M32:Q32)</f>
        <v>1212</v>
      </c>
      <c r="S32" s="26">
        <v>0</v>
      </c>
    </row>
    <row r="33" spans="2:19" x14ac:dyDescent="0.15">
      <c r="B33" s="41"/>
      <c r="C33" s="40"/>
      <c r="D33" s="15" t="s">
        <v>22</v>
      </c>
      <c r="E33" s="32" t="s">
        <v>23</v>
      </c>
      <c r="F33" s="32" t="s">
        <v>23</v>
      </c>
      <c r="G33" s="32" t="s">
        <v>23</v>
      </c>
      <c r="H33" s="32" t="s">
        <v>23</v>
      </c>
      <c r="I33" s="16">
        <f>I32/D32*100</f>
        <v>2.0858895705521472</v>
      </c>
      <c r="J33" s="16">
        <f>J32/D32*100</f>
        <v>7.6073619631901845</v>
      </c>
      <c r="K33" s="16">
        <f>K32/D32*100</f>
        <v>19.877300613496931</v>
      </c>
      <c r="L33" s="16">
        <f>L32/D32*100</f>
        <v>20.858895705521473</v>
      </c>
      <c r="M33" s="16">
        <f>M32/D32*100</f>
        <v>18.89570552147239</v>
      </c>
      <c r="N33" s="16">
        <f>N32/D32*100</f>
        <v>14.23312883435583</v>
      </c>
      <c r="O33" s="16">
        <f>O32/D32*100</f>
        <v>9.5705521472392636</v>
      </c>
      <c r="P33" s="16">
        <f>P32/D32*100</f>
        <v>5.3987730061349692</v>
      </c>
      <c r="Q33" s="17">
        <f>Q32/D32*100</f>
        <v>1.4723926380368098</v>
      </c>
      <c r="R33" s="18">
        <f>R32/D32*100</f>
        <v>49.570552147239269</v>
      </c>
      <c r="S33" s="19" t="s">
        <v>23</v>
      </c>
    </row>
    <row r="34" spans="2:19" x14ac:dyDescent="0.15">
      <c r="B34" s="41"/>
      <c r="C34" s="40"/>
      <c r="D34" s="28">
        <f>D32/D8*100</f>
        <v>17.0967065240193</v>
      </c>
      <c r="E34" s="33" t="s">
        <v>25</v>
      </c>
      <c r="F34" s="33" t="s">
        <v>25</v>
      </c>
      <c r="G34" s="33" t="s">
        <v>25</v>
      </c>
      <c r="H34" s="33" t="s">
        <v>25</v>
      </c>
      <c r="I34" s="29">
        <f t="shared" ref="I34:R34" si="8">I32/I8*100</f>
        <v>5.3291536050156738</v>
      </c>
      <c r="J34" s="29">
        <f t="shared" si="8"/>
        <v>13.191489361702127</v>
      </c>
      <c r="K34" s="29">
        <f t="shared" si="8"/>
        <v>20.074349442379184</v>
      </c>
      <c r="L34" s="29">
        <f t="shared" si="8"/>
        <v>21.573604060913706</v>
      </c>
      <c r="M34" s="29">
        <f t="shared" si="8"/>
        <v>21.478382147838214</v>
      </c>
      <c r="N34" s="29">
        <f t="shared" si="8"/>
        <v>21.052631578947366</v>
      </c>
      <c r="O34" s="29">
        <f t="shared" si="8"/>
        <v>18.013856812933028</v>
      </c>
      <c r="P34" s="29">
        <f t="shared" si="8"/>
        <v>18.106995884773664</v>
      </c>
      <c r="Q34" s="30">
        <f t="shared" si="8"/>
        <v>18.75</v>
      </c>
      <c r="R34" s="31">
        <f t="shared" si="8"/>
        <v>20.119521912350596</v>
      </c>
      <c r="S34" s="22" t="s">
        <v>25</v>
      </c>
    </row>
    <row r="35" spans="2:19" x14ac:dyDescent="0.15">
      <c r="B35" s="41" t="s">
        <v>34</v>
      </c>
      <c r="C35" s="40"/>
      <c r="D35" s="24">
        <f>SUM(E35:Q35)+S35</f>
        <v>1884</v>
      </c>
      <c r="E35" s="25">
        <v>0</v>
      </c>
      <c r="F35" s="25">
        <v>0</v>
      </c>
      <c r="G35" s="25">
        <v>0</v>
      </c>
      <c r="H35" s="25">
        <v>0</v>
      </c>
      <c r="I35" s="25">
        <v>3</v>
      </c>
      <c r="J35" s="25">
        <v>6</v>
      </c>
      <c r="K35" s="25">
        <v>96</v>
      </c>
      <c r="L35" s="25">
        <v>243</v>
      </c>
      <c r="M35" s="25">
        <v>375</v>
      </c>
      <c r="N35" s="25">
        <v>432</v>
      </c>
      <c r="O35" s="25">
        <v>405</v>
      </c>
      <c r="P35" s="25">
        <v>270</v>
      </c>
      <c r="Q35" s="26">
        <v>54</v>
      </c>
      <c r="R35" s="27">
        <f>SUM(M35:Q35)</f>
        <v>1536</v>
      </c>
      <c r="S35" s="26">
        <v>0</v>
      </c>
    </row>
    <row r="36" spans="2:19" x14ac:dyDescent="0.15">
      <c r="B36" s="41"/>
      <c r="C36" s="40"/>
      <c r="D36" s="15" t="s">
        <v>22</v>
      </c>
      <c r="E36" s="32" t="s">
        <v>23</v>
      </c>
      <c r="F36" s="32" t="s">
        <v>23</v>
      </c>
      <c r="G36" s="32" t="s">
        <v>23</v>
      </c>
      <c r="H36" s="32" t="s">
        <v>23</v>
      </c>
      <c r="I36" s="16">
        <f>I35/D35*100</f>
        <v>0.15923566878980894</v>
      </c>
      <c r="J36" s="16">
        <f>J35/D35*100</f>
        <v>0.31847133757961787</v>
      </c>
      <c r="K36" s="16">
        <f>K35/D35*100</f>
        <v>5.095541401273886</v>
      </c>
      <c r="L36" s="16">
        <f>L35/D35*100</f>
        <v>12.898089171974522</v>
      </c>
      <c r="M36" s="16">
        <f>M35/D35*100</f>
        <v>19.904458598726116</v>
      </c>
      <c r="N36" s="16">
        <f>N35/D35*100</f>
        <v>22.929936305732486</v>
      </c>
      <c r="O36" s="16">
        <f>O35/D35*100</f>
        <v>21.496815286624205</v>
      </c>
      <c r="P36" s="16">
        <f>P35/D35*100</f>
        <v>14.331210191082802</v>
      </c>
      <c r="Q36" s="17">
        <f>Q35/D35*100</f>
        <v>2.8662420382165608</v>
      </c>
      <c r="R36" s="18">
        <f>R35/D35*100</f>
        <v>81.528662420382176</v>
      </c>
      <c r="S36" s="19" t="s">
        <v>23</v>
      </c>
    </row>
    <row r="37" spans="2:19" x14ac:dyDescent="0.15">
      <c r="B37" s="41"/>
      <c r="C37" s="40"/>
      <c r="D37" s="28">
        <f>D35/D8*100</f>
        <v>13.173903922802602</v>
      </c>
      <c r="E37" s="33" t="s">
        <v>25</v>
      </c>
      <c r="F37" s="33" t="s">
        <v>25</v>
      </c>
      <c r="G37" s="33" t="s">
        <v>25</v>
      </c>
      <c r="H37" s="33" t="s">
        <v>25</v>
      </c>
      <c r="I37" s="29">
        <f t="shared" ref="I37:R37" si="9">I35/I8*100</f>
        <v>0.31347962382445138</v>
      </c>
      <c r="J37" s="29">
        <f t="shared" si="9"/>
        <v>0.42553191489361702</v>
      </c>
      <c r="K37" s="29">
        <f t="shared" si="9"/>
        <v>3.9653035935563818</v>
      </c>
      <c r="L37" s="29">
        <f t="shared" si="9"/>
        <v>10.279187817258883</v>
      </c>
      <c r="M37" s="29">
        <f t="shared" si="9"/>
        <v>17.433751743375176</v>
      </c>
      <c r="N37" s="29">
        <f t="shared" si="9"/>
        <v>26.134301270417421</v>
      </c>
      <c r="O37" s="29">
        <f t="shared" si="9"/>
        <v>31.177829099307157</v>
      </c>
      <c r="P37" s="29">
        <f t="shared" si="9"/>
        <v>37.037037037037038</v>
      </c>
      <c r="Q37" s="30">
        <f t="shared" si="9"/>
        <v>28.125</v>
      </c>
      <c r="R37" s="31">
        <f t="shared" si="9"/>
        <v>25.498007968127489</v>
      </c>
      <c r="S37" s="22" t="s">
        <v>25</v>
      </c>
    </row>
    <row r="38" spans="2:19" x14ac:dyDescent="0.15">
      <c r="B38" s="41" t="s">
        <v>21</v>
      </c>
      <c r="C38" s="40"/>
      <c r="D38" s="24">
        <f>SUM(E38:Q38)+S38</f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6">
        <v>0</v>
      </c>
      <c r="R38" s="27">
        <f>SUM(M38:Q38)</f>
        <v>0</v>
      </c>
      <c r="S38" s="26">
        <v>0</v>
      </c>
    </row>
    <row r="39" spans="2:19" x14ac:dyDescent="0.15">
      <c r="B39" s="41"/>
      <c r="C39" s="40"/>
      <c r="D39" s="15" t="s">
        <v>35</v>
      </c>
      <c r="E39" s="32" t="s">
        <v>35</v>
      </c>
      <c r="F39" s="32" t="s">
        <v>35</v>
      </c>
      <c r="G39" s="32" t="s">
        <v>35</v>
      </c>
      <c r="H39" s="32" t="s">
        <v>35</v>
      </c>
      <c r="I39" s="32" t="s">
        <v>35</v>
      </c>
      <c r="J39" s="32" t="s">
        <v>35</v>
      </c>
      <c r="K39" s="32" t="s">
        <v>35</v>
      </c>
      <c r="L39" s="32" t="s">
        <v>35</v>
      </c>
      <c r="M39" s="32" t="s">
        <v>35</v>
      </c>
      <c r="N39" s="32" t="s">
        <v>35</v>
      </c>
      <c r="O39" s="32" t="s">
        <v>35</v>
      </c>
      <c r="P39" s="32" t="s">
        <v>35</v>
      </c>
      <c r="Q39" s="19" t="s">
        <v>35</v>
      </c>
      <c r="R39" s="34" t="s">
        <v>35</v>
      </c>
      <c r="S39" s="19" t="s">
        <v>35</v>
      </c>
    </row>
    <row r="40" spans="2:19" ht="12.75" thickBot="1" x14ac:dyDescent="0.2">
      <c r="B40" s="42"/>
      <c r="C40" s="43"/>
      <c r="D40" s="35" t="s">
        <v>36</v>
      </c>
      <c r="E40" s="36" t="s">
        <v>36</v>
      </c>
      <c r="F40" s="36" t="s">
        <v>36</v>
      </c>
      <c r="G40" s="36" t="s">
        <v>36</v>
      </c>
      <c r="H40" s="36" t="s">
        <v>36</v>
      </c>
      <c r="I40" s="36" t="s">
        <v>36</v>
      </c>
      <c r="J40" s="36" t="s">
        <v>36</v>
      </c>
      <c r="K40" s="36" t="s">
        <v>36</v>
      </c>
      <c r="L40" s="36" t="s">
        <v>36</v>
      </c>
      <c r="M40" s="36" t="s">
        <v>36</v>
      </c>
      <c r="N40" s="36" t="s">
        <v>36</v>
      </c>
      <c r="O40" s="36" t="s">
        <v>36</v>
      </c>
      <c r="P40" s="36" t="s">
        <v>36</v>
      </c>
      <c r="Q40" s="37" t="s">
        <v>36</v>
      </c>
      <c r="R40" s="38" t="s">
        <v>36</v>
      </c>
      <c r="S40" s="37" t="s">
        <v>36</v>
      </c>
    </row>
    <row r="41" spans="2:19" ht="12.75" thickTop="1" x14ac:dyDescent="0.15"/>
    <row r="42" spans="2:19" x14ac:dyDescent="0.15">
      <c r="B42" s="2" t="s">
        <v>37</v>
      </c>
    </row>
  </sheetData>
  <mergeCells count="11">
    <mergeCell ref="B23:C25"/>
    <mergeCell ref="B8:C10"/>
    <mergeCell ref="B11:C13"/>
    <mergeCell ref="B14:C16"/>
    <mergeCell ref="B17:C19"/>
    <mergeCell ref="B20:C22"/>
    <mergeCell ref="B26:C28"/>
    <mergeCell ref="B29:C31"/>
    <mergeCell ref="B32:C34"/>
    <mergeCell ref="B35:C37"/>
    <mergeCell ref="B38:C40"/>
  </mergeCells>
  <phoneticPr fontId="2"/>
  <pageMargins left="0.7" right="0.7" top="0.75" bottom="0.75" header="0.3" footer="0.3"/>
  <pageSetup paperSize="9" orientation="portrait" r:id="rId1"/>
  <ignoredErrors>
    <ignoredError sqref="D9:D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第４表の１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2019-02-14T10:07:10Z</dcterms:created>
  <dcterms:modified xsi:type="dcterms:W3CDTF">2019-02-14T10:07:14Z</dcterms:modified>
</cp:coreProperties>
</file>